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ables/table3.xml" ContentType="application/vnd.openxmlformats-officedocument.spreadsheetml.table+xml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2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/>
  <bookViews>
    <workbookView xWindow="480" yWindow="15" windowWidth="12120" windowHeight="8340" activeTab="3"/>
  </bookViews>
  <sheets>
    <sheet name="Inventory" sheetId="1" r:id="rId1"/>
    <sheet name="Employees" sheetId="2" r:id="rId2"/>
    <sheet name="February Sales Calculations" sheetId="3" r:id="rId3"/>
    <sheet name="February Sales Subtotals" sheetId="4" r:id="rId4"/>
  </sheets>
  <definedNames>
    <definedName name="_xlnm._FilterDatabase" localSheetId="2" hidden="1">'February Sales Calculations'!$A$5:$F$33</definedName>
    <definedName name="_xlnm.Criteria" localSheetId="2">'February Sales Calculations'!$H$1:$M$4</definedName>
  </definedNames>
  <calcPr calcId="124519"/>
  <webPublishing codePage="1252"/>
</workbook>
</file>

<file path=xl/calcChain.xml><?xml version="1.0" encoding="utf-8"?>
<calcChain xmlns="http://schemas.openxmlformats.org/spreadsheetml/2006/main">
  <c r="F38" i="4"/>
  <c r="F37"/>
  <c r="F29"/>
  <c r="F21"/>
  <c r="F13"/>
  <c r="Q2" i="3"/>
  <c r="P2"/>
  <c r="O2"/>
  <c r="F34"/>
</calcChain>
</file>

<file path=xl/sharedStrings.xml><?xml version="1.0" encoding="utf-8"?>
<sst xmlns="http://schemas.openxmlformats.org/spreadsheetml/2006/main" count="286" uniqueCount="150">
  <si>
    <t>Name</t>
  </si>
  <si>
    <t>Unit Price</t>
  </si>
  <si>
    <t>Quantity in Stock</t>
  </si>
  <si>
    <t>Gasket</t>
  </si>
  <si>
    <t>Bell Housing</t>
  </si>
  <si>
    <t>Quantity Backordered</t>
  </si>
  <si>
    <t>Vendor</t>
  </si>
  <si>
    <t>Maxwell</t>
  </si>
  <si>
    <t>Simmons</t>
  </si>
  <si>
    <t>Belmont</t>
  </si>
  <si>
    <t>GE</t>
  </si>
  <si>
    <t>GCI</t>
  </si>
  <si>
    <t>Flange</t>
  </si>
  <si>
    <t>Manual Pump</t>
  </si>
  <si>
    <t>Rubber Stop</t>
  </si>
  <si>
    <t xml:space="preserve">Tiles - quarter-cut </t>
  </si>
  <si>
    <t>Tiles - third-cut</t>
  </si>
  <si>
    <t>Caulk - White</t>
  </si>
  <si>
    <t>Caulk - Clear</t>
  </si>
  <si>
    <t>Pipe 3/4" Curved</t>
  </si>
  <si>
    <t>Pipe 1/2" Straight</t>
  </si>
  <si>
    <t>Pipe 1/2" L-Shape</t>
  </si>
  <si>
    <t>Secor</t>
  </si>
  <si>
    <t>VF Supply</t>
  </si>
  <si>
    <t>3M</t>
  </si>
  <si>
    <t>Electric Pump 300 amps</t>
  </si>
  <si>
    <t>Electric Pump 750 amps</t>
  </si>
  <si>
    <t>Cement - PreMix</t>
  </si>
  <si>
    <t>Tile Place</t>
  </si>
  <si>
    <t>Castor</t>
  </si>
  <si>
    <t>Quantity On Order</t>
  </si>
  <si>
    <t>Last Name</t>
  </si>
  <si>
    <t>First Name</t>
  </si>
  <si>
    <t>Department</t>
  </si>
  <si>
    <t>Office Location</t>
  </si>
  <si>
    <t>Extension</t>
  </si>
  <si>
    <t>Barry</t>
  </si>
  <si>
    <t>Angela</t>
  </si>
  <si>
    <t>Accounting</t>
  </si>
  <si>
    <t>3g</t>
  </si>
  <si>
    <t>Boller</t>
  </si>
  <si>
    <t>Mary</t>
  </si>
  <si>
    <t>Development</t>
  </si>
  <si>
    <t>8d</t>
  </si>
  <si>
    <t>Carol</t>
  </si>
  <si>
    <t>Elizabeth</t>
  </si>
  <si>
    <t>Engineering</t>
  </si>
  <si>
    <t>1a</t>
  </si>
  <si>
    <t>Chaffee</t>
  </si>
  <si>
    <t>Adam</t>
  </si>
  <si>
    <t>10a</t>
  </si>
  <si>
    <t>Chase</t>
  </si>
  <si>
    <t>Fred</t>
  </si>
  <si>
    <t>Human Resources</t>
  </si>
  <si>
    <t>8b</t>
  </si>
  <si>
    <t>Chu</t>
  </si>
  <si>
    <t>Laurie</t>
  </si>
  <si>
    <t>2d</t>
  </si>
  <si>
    <t>Chung</t>
  </si>
  <si>
    <t>Bob</t>
  </si>
  <si>
    <t>8e</t>
  </si>
  <si>
    <t>Clark</t>
  </si>
  <si>
    <t>Anna</t>
  </si>
  <si>
    <t>11c</t>
  </si>
  <si>
    <t>John</t>
  </si>
  <si>
    <t>2c</t>
  </si>
  <si>
    <t>Clarke</t>
  </si>
  <si>
    <t>Joe</t>
  </si>
  <si>
    <t>11d</t>
  </si>
  <si>
    <t>Cole</t>
  </si>
  <si>
    <t>Daniel</t>
  </si>
  <si>
    <t>4c</t>
  </si>
  <si>
    <t>Comuntzis</t>
  </si>
  <si>
    <t>Mark</t>
  </si>
  <si>
    <t>Executive</t>
  </si>
  <si>
    <t>6a</t>
  </si>
  <si>
    <t>Decker</t>
  </si>
  <si>
    <t>Erica</t>
  </si>
  <si>
    <t>9e</t>
  </si>
  <si>
    <t>DeSiato</t>
  </si>
  <si>
    <t>Barbara</t>
  </si>
  <si>
    <t>Tech. Support</t>
  </si>
  <si>
    <t>2e</t>
  </si>
  <si>
    <t>Donnell</t>
  </si>
  <si>
    <t>Susan</t>
  </si>
  <si>
    <t>3d</t>
  </si>
  <si>
    <t>Ellis</t>
  </si>
  <si>
    <t>Janet</t>
  </si>
  <si>
    <t>Customer Service</t>
  </si>
  <si>
    <t>2f</t>
  </si>
  <si>
    <t>Fern</t>
  </si>
  <si>
    <t>10b</t>
  </si>
  <si>
    <t>Ferris</t>
  </si>
  <si>
    <t>Jim</t>
  </si>
  <si>
    <t>3c</t>
  </si>
  <si>
    <t>Filosa</t>
  </si>
  <si>
    <t>Alexandra</t>
  </si>
  <si>
    <t>Facilities</t>
  </si>
  <si>
    <t>6b</t>
  </si>
  <si>
    <t>Flanders</t>
  </si>
  <si>
    <t>Sabrina</t>
  </si>
  <si>
    <t>12d</t>
  </si>
  <si>
    <t>Francis</t>
  </si>
  <si>
    <t>Cheryl</t>
  </si>
  <si>
    <t>4b</t>
  </si>
  <si>
    <t>Gordon</t>
  </si>
  <si>
    <t>Hayes</t>
  </si>
  <si>
    <t>6d</t>
  </si>
  <si>
    <t>Guya</t>
  </si>
  <si>
    <t>Amy</t>
  </si>
  <si>
    <t>1c</t>
  </si>
  <si>
    <t>Hanley</t>
  </si>
  <si>
    <t>Joseph</t>
  </si>
  <si>
    <t>6c</t>
  </si>
  <si>
    <t>David</t>
  </si>
  <si>
    <t>Hernandez</t>
  </si>
  <si>
    <t>Natalie</t>
  </si>
  <si>
    <t>2g</t>
  </si>
  <si>
    <t>Thomas</t>
  </si>
  <si>
    <t>7d</t>
  </si>
  <si>
    <t>Hurley</t>
  </si>
  <si>
    <t>Chrissa</t>
  </si>
  <si>
    <t>9d</t>
  </si>
  <si>
    <t>Jackson</t>
  </si>
  <si>
    <t>Brenda</t>
  </si>
  <si>
    <t>8a</t>
  </si>
  <si>
    <t>Date of Hire</t>
  </si>
  <si>
    <t>Daily Transactions Summary</t>
  </si>
  <si>
    <t>Date</t>
  </si>
  <si>
    <t>United States</t>
  </si>
  <si>
    <t>Canada</t>
  </si>
  <si>
    <t>International</t>
  </si>
  <si>
    <t>Total</t>
  </si>
  <si>
    <t>Company-wide Sales</t>
  </si>
  <si>
    <t>Month of February</t>
  </si>
  <si>
    <t>Week #</t>
  </si>
  <si>
    <t>Month Total</t>
  </si>
  <si>
    <t>Daily Avg.</t>
  </si>
  <si>
    <t>Count</t>
  </si>
  <si>
    <t>Grout</t>
  </si>
  <si>
    <t>Order Date</t>
  </si>
  <si>
    <t>Binga</t>
  </si>
  <si>
    <t>Alice</t>
  </si>
  <si>
    <t>8k</t>
  </si>
  <si>
    <t>&lt;1000</t>
  </si>
  <si>
    <t>1 Total</t>
  </si>
  <si>
    <t>2 Total</t>
  </si>
  <si>
    <t>3 Total</t>
  </si>
  <si>
    <t>4 Total</t>
  </si>
  <si>
    <t>Grand Total</t>
  </si>
</sst>
</file>

<file path=xl/styles.xml><?xml version="1.0" encoding="utf-8"?>
<styleSheet xmlns="http://schemas.openxmlformats.org/spreadsheetml/2006/main">
  <numFmts count="3">
    <numFmt numFmtId="44" formatCode="_(&quot;$&quot;* #,##0.00_);_(&quot;$&quot;* \(#,##0.00\);_(&quot;$&quot;* &quot;-&quot;??_);_(@_)"/>
    <numFmt numFmtId="164" formatCode="m/d/yy;@"/>
    <numFmt numFmtId="165" formatCode="[$-409]d\-mmm;@"/>
  </numFmts>
  <fonts count="14">
    <font>
      <sz val="10"/>
      <color theme="1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name val="Verdana"/>
      <family val="2"/>
    </font>
    <font>
      <sz val="10"/>
      <name val="Arial"/>
      <family val="2"/>
    </font>
    <font>
      <b/>
      <sz val="10"/>
      <name val="Arial"/>
      <family val="2"/>
    </font>
    <font>
      <sz val="11"/>
      <name val="Calibri"/>
      <family val="2"/>
      <scheme val="minor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name val="Arial Black"/>
      <family val="2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6" tint="0.59999389629810485"/>
        <bgColor indexed="65"/>
      </patternFill>
    </fill>
    <fill>
      <patternFill patternType="solid">
        <fgColor theme="0" tint="-0.249977111117893"/>
        <bgColor indexed="65"/>
      </patternFill>
    </fill>
    <fill>
      <patternFill patternType="solid">
        <fgColor theme="6" tint="0.79998168889431442"/>
        <bgColor theme="6" tint="0.79998168889431442"/>
      </patternFill>
    </fill>
  </fills>
  <borders count="7">
    <border>
      <left/>
      <right/>
      <top/>
      <bottom/>
      <diagonal/>
    </border>
    <border>
      <left style="thin">
        <color theme="6" tint="0.39997558519241921"/>
      </left>
      <right style="thin">
        <color theme="0"/>
      </right>
      <top style="thin">
        <color theme="6" tint="0.39997558519241921"/>
      </top>
      <bottom style="thick">
        <color theme="0"/>
      </bottom>
      <diagonal/>
    </border>
    <border>
      <left/>
      <right style="thin">
        <color theme="0"/>
      </right>
      <top style="thin">
        <color theme="6" tint="0.39997558519241921"/>
      </top>
      <bottom style="thick">
        <color theme="0"/>
      </bottom>
      <diagonal/>
    </border>
    <border>
      <left/>
      <right style="thin">
        <color theme="6" tint="0.39997558519241921"/>
      </right>
      <top style="thin">
        <color theme="6" tint="0.39997558519241921"/>
      </top>
      <bottom style="thick">
        <color theme="0"/>
      </bottom>
      <diagonal/>
    </border>
    <border>
      <left style="thin">
        <color theme="6" tint="0.39997558519241921"/>
      </left>
      <right/>
      <top/>
      <bottom style="thin">
        <color theme="6" tint="0.39997558519241921"/>
      </bottom>
      <diagonal/>
    </border>
    <border>
      <left/>
      <right/>
      <top/>
      <bottom style="thin">
        <color theme="6" tint="0.39997558519241921"/>
      </bottom>
      <diagonal/>
    </border>
    <border>
      <left/>
      <right style="thin">
        <color theme="6" tint="0.39997558519241921"/>
      </right>
      <top/>
      <bottom style="thin">
        <color theme="6" tint="0.39997558519241921"/>
      </bottom>
      <diagonal/>
    </border>
  </borders>
  <cellStyleXfs count="4">
    <xf numFmtId="0" fontId="0" fillId="0" borderId="0"/>
    <xf numFmtId="44" fontId="8" fillId="0" borderId="0" applyFont="0" applyFill="0" applyBorder="0" applyAlignment="0" applyProtection="0"/>
    <xf numFmtId="0" fontId="9" fillId="0" borderId="0" applyNumberFormat="0" applyFill="0" applyBorder="0" applyAlignment="0" applyProtection="0"/>
    <xf numFmtId="0" fontId="3" fillId="2" borderId="0" applyNumberFormat="0" applyBorder="0" applyAlignment="0" applyProtection="0"/>
  </cellStyleXfs>
  <cellXfs count="51">
    <xf numFmtId="0" fontId="0" fillId="0" borderId="0" xfId="0"/>
    <xf numFmtId="4" fontId="0" fillId="0" borderId="0" xfId="0" applyNumberFormat="1"/>
    <xf numFmtId="0" fontId="0" fillId="0" borderId="0" xfId="0" applyAlignment="1">
      <alignment horizontal="center"/>
    </xf>
    <xf numFmtId="0" fontId="4" fillId="0" borderId="0" xfId="0" applyFont="1" applyFill="1" applyBorder="1" applyAlignment="1">
      <alignment horizontal="center"/>
    </xf>
    <xf numFmtId="4" fontId="4" fillId="0" borderId="0" xfId="0" applyNumberFormat="1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center" wrapText="1"/>
    </xf>
    <xf numFmtId="0" fontId="5" fillId="0" borderId="0" xfId="0" applyFont="1" applyFill="1" applyBorder="1" applyAlignment="1">
      <alignment wrapText="1"/>
    </xf>
    <xf numFmtId="4" fontId="5" fillId="0" borderId="0" xfId="0" applyNumberFormat="1" applyFont="1" applyFill="1" applyBorder="1"/>
    <xf numFmtId="0" fontId="5" fillId="0" borderId="0" xfId="0" applyNumberFormat="1" applyFont="1" applyFill="1" applyBorder="1"/>
    <xf numFmtId="0" fontId="5" fillId="0" borderId="0" xfId="0" applyFont="1" applyFill="1" applyBorder="1" applyAlignment="1">
      <alignment horizontal="left" wrapText="1"/>
    </xf>
    <xf numFmtId="0" fontId="6" fillId="0" borderId="0" xfId="0" applyFont="1" applyFill="1" applyBorder="1" applyAlignment="1">
      <alignment horizontal="left" wrapText="1"/>
    </xf>
    <xf numFmtId="0" fontId="0" fillId="0" borderId="0" xfId="0" applyBorder="1" applyAlignment="1">
      <alignment horizontal="left" wrapText="1"/>
    </xf>
    <xf numFmtId="0" fontId="7" fillId="0" borderId="0" xfId="0" applyFont="1" applyFill="1" applyBorder="1" applyAlignment="1">
      <alignment horizontal="left" wrapText="1"/>
    </xf>
    <xf numFmtId="0" fontId="6" fillId="0" borderId="0" xfId="0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left"/>
    </xf>
    <xf numFmtId="164" fontId="7" fillId="0" borderId="0" xfId="0" applyNumberFormat="1" applyFont="1" applyFill="1" applyBorder="1" applyAlignment="1">
      <alignment horizontal="left" wrapText="1"/>
    </xf>
    <xf numFmtId="1" fontId="0" fillId="0" borderId="0" xfId="0" applyNumberFormat="1"/>
    <xf numFmtId="0" fontId="10" fillId="3" borderId="0" xfId="0" applyFont="1" applyFill="1" applyAlignment="1">
      <alignment horizontal="center"/>
    </xf>
    <xf numFmtId="0" fontId="10" fillId="3" borderId="0" xfId="1" applyNumberFormat="1" applyFont="1" applyFill="1" applyAlignment="1">
      <alignment horizontal="center"/>
    </xf>
    <xf numFmtId="0" fontId="10" fillId="0" borderId="0" xfId="0" applyFont="1" applyFill="1" applyAlignment="1">
      <alignment horizontal="right"/>
    </xf>
    <xf numFmtId="0" fontId="10" fillId="0" borderId="0" xfId="1" applyNumberFormat="1" applyFont="1" applyFill="1" applyAlignment="1">
      <alignment horizontal="right"/>
    </xf>
    <xf numFmtId="16" fontId="0" fillId="0" borderId="0" xfId="0" applyNumberFormat="1"/>
    <xf numFmtId="0" fontId="0" fillId="0" borderId="0" xfId="1" applyNumberFormat="1" applyFont="1"/>
    <xf numFmtId="0" fontId="0" fillId="0" borderId="0" xfId="0" applyFill="1"/>
    <xf numFmtId="0" fontId="0" fillId="0" borderId="0" xfId="0" applyNumberFormat="1"/>
    <xf numFmtId="0" fontId="10" fillId="3" borderId="0" xfId="0" applyNumberFormat="1" applyFont="1" applyFill="1" applyAlignment="1">
      <alignment horizontal="center"/>
    </xf>
    <xf numFmtId="0" fontId="2" fillId="2" borderId="0" xfId="3" applyFont="1"/>
    <xf numFmtId="1" fontId="2" fillId="2" borderId="0" xfId="3" applyNumberFormat="1" applyFont="1"/>
    <xf numFmtId="0" fontId="1" fillId="2" borderId="0" xfId="3" applyFont="1" applyAlignment="1">
      <alignment wrapText="1"/>
    </xf>
    <xf numFmtId="0" fontId="12" fillId="0" borderId="0" xfId="0" applyFont="1" applyFill="1" applyBorder="1" applyAlignment="1">
      <alignment horizontal="left" wrapText="1"/>
    </xf>
    <xf numFmtId="0" fontId="9" fillId="0" borderId="0" xfId="2" applyAlignment="1">
      <alignment horizontal="center"/>
    </xf>
    <xf numFmtId="0" fontId="8" fillId="0" borderId="0" xfId="0" applyNumberFormat="1" applyFont="1"/>
    <xf numFmtId="0" fontId="8" fillId="0" borderId="0" xfId="0" applyFont="1"/>
    <xf numFmtId="0" fontId="11" fillId="3" borderId="1" xfId="0" applyFont="1" applyFill="1" applyBorder="1" applyAlignment="1">
      <alignment horizontal="center"/>
    </xf>
    <xf numFmtId="0" fontId="11" fillId="3" borderId="2" xfId="0" applyNumberFormat="1" applyFont="1" applyFill="1" applyBorder="1" applyAlignment="1">
      <alignment horizontal="center"/>
    </xf>
    <xf numFmtId="0" fontId="11" fillId="3" borderId="2" xfId="1" applyNumberFormat="1" applyFont="1" applyFill="1" applyBorder="1" applyAlignment="1">
      <alignment horizontal="center"/>
    </xf>
    <xf numFmtId="0" fontId="11" fillId="3" borderId="2" xfId="0" applyFont="1" applyFill="1" applyBorder="1" applyAlignment="1">
      <alignment horizontal="center"/>
    </xf>
    <xf numFmtId="0" fontId="11" fillId="3" borderId="3" xfId="0" applyFont="1" applyFill="1" applyBorder="1" applyAlignment="1">
      <alignment horizontal="center"/>
    </xf>
    <xf numFmtId="165" fontId="8" fillId="4" borderId="4" xfId="0" applyNumberFormat="1" applyFont="1" applyFill="1" applyBorder="1"/>
    <xf numFmtId="0" fontId="8" fillId="4" borderId="5" xfId="0" applyFont="1" applyFill="1" applyBorder="1"/>
    <xf numFmtId="0" fontId="8" fillId="4" borderId="6" xfId="0" applyFont="1" applyFill="1" applyBorder="1"/>
    <xf numFmtId="165" fontId="8" fillId="0" borderId="4" xfId="0" applyNumberFormat="1" applyFont="1" applyBorder="1"/>
    <xf numFmtId="0" fontId="8" fillId="0" borderId="5" xfId="0" applyFont="1" applyBorder="1"/>
    <xf numFmtId="0" fontId="8" fillId="0" borderId="6" xfId="0" applyFont="1" applyBorder="1"/>
    <xf numFmtId="0" fontId="13" fillId="4" borderId="5" xfId="0" applyNumberFormat="1" applyFont="1" applyFill="1" applyBorder="1"/>
    <xf numFmtId="0" fontId="13" fillId="0" borderId="5" xfId="0" applyFont="1" applyBorder="1"/>
    <xf numFmtId="0" fontId="13" fillId="4" borderId="5" xfId="0" applyFont="1" applyFill="1" applyBorder="1"/>
    <xf numFmtId="165" fontId="8" fillId="0" borderId="0" xfId="0" applyNumberFormat="1" applyFont="1" applyBorder="1"/>
    <xf numFmtId="0" fontId="8" fillId="0" borderId="0" xfId="0" applyFont="1" applyBorder="1"/>
    <xf numFmtId="0" fontId="13" fillId="0" borderId="0" xfId="0" applyFont="1" applyBorder="1"/>
  </cellXfs>
  <cellStyles count="4">
    <cellStyle name="40% - Accent3" xfId="3" builtinId="39"/>
    <cellStyle name="Currency" xfId="1" builtinId="4"/>
    <cellStyle name="Normal" xfId="0" builtinId="0"/>
    <cellStyle name="Title" xfId="2" builtinId="15"/>
  </cellStyles>
  <dxfs count="2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0" formatCode="General"/>
    </dxf>
    <dxf>
      <numFmt numFmtId="0" formatCode="General"/>
    </dxf>
    <dxf>
      <numFmt numFmtId="21" formatCode="d\-mmm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 tint="-0.249977111117893"/>
        </patternFill>
      </fill>
      <alignment horizontal="center" vertical="bottom" textRotation="0" wrapText="0" indent="0" relativeIndent="0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1" indent="0" relativeIndent="0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1" indent="0" relativeIndent="0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1" indent="0" relativeIndent="0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4" formatCode="m/d/yy;@"/>
      <fill>
        <patternFill patternType="none">
          <fgColor indexed="64"/>
          <bgColor indexed="65"/>
        </patternFill>
      </fill>
      <alignment horizontal="left" vertical="bottom" textRotation="0" wrapText="1" indent="0" relativeIndent="0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1" indent="0" relativeIndent="0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Black"/>
        <scheme val="none"/>
      </font>
      <fill>
        <patternFill patternType="none">
          <fgColor indexed="64"/>
          <bgColor indexed="65"/>
        </patternFill>
      </fill>
      <alignment horizontal="left" vertical="bottom" textRotation="0" wrapText="1" indent="0" relativeIndent="0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1" indent="0" relativeIndent="0" justifyLastLine="0" shrinkToFit="0" mergeCell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left" vertical="bottom" textRotation="0" wrapText="1" indent="0" relativeIndent="0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4" formatCode="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left" vertical="bottom" textRotation="0" wrapText="1" indent="0" relativeIndent="0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1" indent="0" relativeIndent="0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1" indent="0" relativeIndent="0" justifyLastLine="0" shrinkToFit="0" mergeCell="0" readingOrder="0"/>
    </dxf>
    <dxf>
      <font>
        <b/>
        <i/>
      </font>
    </dxf>
    <dxf>
      <fill>
        <patternFill>
          <bgColor theme="9"/>
        </patternFill>
      </fill>
      <border>
        <left style="thick">
          <color auto="1"/>
        </left>
        <right style="thick">
          <color auto="1"/>
        </right>
        <top style="thick">
          <color auto="1"/>
        </top>
        <bottom style="thick">
          <color auto="1"/>
        </bottom>
      </border>
    </dxf>
  </dxfs>
  <tableStyles count="1" defaultTableStyle="TableStyleMedium9">
    <tableStyle name="My Table Style" pivot="0" count="2">
      <tableStyleElement type="wholeTable" dxfId="28"/>
      <tableStyleElement type="headerRow" dxfId="27"/>
    </tableStyle>
  </tableStyle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id="3" name="Table3" displayName="Table3" ref="A1:G17" totalsRowShown="0" headerRowDxfId="26" dataDxfId="25">
  <autoFilter ref="A1:G17">
    <filterColumn colId="5"/>
  </autoFilter>
  <tableColumns count="7">
    <tableColumn id="1" name="Name" dataDxfId="24"/>
    <tableColumn id="2" name="Vendor" dataDxfId="23"/>
    <tableColumn id="3" name="Unit Price" dataDxfId="22"/>
    <tableColumn id="4" name="Quantity in Stock" dataDxfId="21"/>
    <tableColumn id="5" name="Quantity On Order" dataDxfId="20"/>
    <tableColumn id="7" name="Order Date" dataDxfId="19"/>
    <tableColumn id="6" name="Quantity Backordered" dataDxfId="18"/>
  </tableColumns>
  <tableStyleInfo name="My Table Style" showFirstColumn="0" showLastColumn="0" showRowStripes="1" showColumnStripes="0"/>
</table>
</file>

<file path=xl/tables/table2.xml><?xml version="1.0" encoding="utf-8"?>
<table xmlns="http://schemas.openxmlformats.org/spreadsheetml/2006/main" id="4" name="Table4" displayName="Table4" ref="A1:F22" totalsRowShown="0" headerRowDxfId="17" dataDxfId="16">
  <autoFilter ref="A1:F22"/>
  <sortState ref="A2:F22">
    <sortCondition ref="D2:D22"/>
    <sortCondition ref="C2:C22"/>
  </sortState>
  <tableColumns count="6">
    <tableColumn id="1" name="Last Name" dataDxfId="15"/>
    <tableColumn id="2" name="First Name" dataDxfId="14"/>
    <tableColumn id="3" name="Date of Hire" dataDxfId="13"/>
    <tableColumn id="4" name="Department" dataDxfId="12"/>
    <tableColumn id="5" name="Office Location" dataDxfId="11"/>
    <tableColumn id="6" name="Extension" dataDxfId="10"/>
  </tableColumns>
  <tableStyleInfo name="TableStyleLight14" showFirstColumn="1" showLastColumn="0" showRowStripes="0" showColumnStripes="1"/>
</table>
</file>

<file path=xl/tables/table3.xml><?xml version="1.0" encoding="utf-8"?>
<table xmlns="http://schemas.openxmlformats.org/spreadsheetml/2006/main" id="1" name="Table1" displayName="Table1" ref="A5:F34" totalsRowCount="1" headerRowDxfId="9" dataDxfId="8" dataCellStyle="Currency">
  <tableColumns count="6">
    <tableColumn id="1" name="Date" totalsRowLabel="Total" dataDxfId="7"/>
    <tableColumn id="2" name="Week #" dataDxfId="6"/>
    <tableColumn id="3" name="United States" dataDxfId="5" totalsRowDxfId="2" dataCellStyle="Currency"/>
    <tableColumn id="4" name="Canada" dataDxfId="4" totalsRowDxfId="1" dataCellStyle="Currency"/>
    <tableColumn id="5" name="International" dataDxfId="3" totalsRowDxfId="0" dataCellStyle="Currency"/>
    <tableColumn id="6" name="Total" totalsRowFunction="count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Grek" typeface=""/>
        <a:font script="Cyrl" typeface=""/>
        <a:font script="Jpan" typeface="ＭＳ Ｐゴシック"/>
        <a:font script="Hang" typeface="맑은 고딕"/>
        <a:font script="Hans" typeface="宋体"/>
        <a:font script="Hant" typeface="微軟正黑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</a:majorFont>
      <a:minorFont>
        <a:latin typeface="Calibri"/>
        <a:ea typeface=""/>
        <a:cs typeface=""/>
        <a:font script="Grek" typeface=""/>
        <a:font script="Cyrl"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hade val="98000"/>
                <a:satMod val="300000"/>
              </a:schemeClr>
            </a:gs>
            <a:gs pos="25000">
              <a:schemeClr val="phClr">
                <a:tint val="37000"/>
                <a:shade val="98000"/>
                <a:satMod val="300000"/>
              </a:schemeClr>
            </a:gs>
            <a:gs pos="100000">
              <a:schemeClr val="phClr">
                <a:tint val="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75000"/>
                <a:satMod val="160000"/>
              </a:schemeClr>
            </a:gs>
            <a:gs pos="62000">
              <a:schemeClr val="phClr">
                <a:satMod val="125000"/>
              </a:schemeClr>
            </a:gs>
            <a:gs pos="100000">
              <a:schemeClr val="phClr">
                <a:tint val="80000"/>
                <a:satMod val="140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/>
          </a:solidFill>
          <a:prstDash val="solid"/>
        </a:ln>
        <a:ln w="25400" cap="rnd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5400000">
              <a:srgbClr val="000000">
                <a:alpha val="43137"/>
              </a:srgbClr>
            </a:outerShdw>
          </a:effectLst>
        </a:effectStyle>
        <a:effectStyle>
          <a:effectLst>
            <a:outerShdw blurRad="50800" dist="38100" dir="5400000">
              <a:srgbClr val="000000">
                <a:alpha val="45882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6500000"/>
            </a:lightRig>
          </a:scene3d>
          <a:sp3d contourW="12700" prstMaterial="powder">
            <a:bevelT h="50800"/>
            <a:contourClr>
              <a:schemeClr val="phClr"/>
            </a:contourClr>
          </a:sp3d>
        </a:effectStyle>
        <a:effectStyle>
          <a:effectLst>
            <a:reflection blurRad="12700" stA="25000" endPos="28000" dist="38100" dir="5400000" sy="-100000"/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>
            <a:bevelT w="139700" h="38100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75000"/>
                <a:satMod val="250000"/>
              </a:schemeClr>
            </a:gs>
            <a:gs pos="20000">
              <a:schemeClr val="phClr">
                <a:shade val="85000"/>
                <a:satMod val="175000"/>
              </a:schemeClr>
            </a:gs>
            <a:gs pos="100000">
              <a:schemeClr val="phClr">
                <a:tint val="70000"/>
                <a:satMod val="17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0000"/>
                <a:satMod val="145000"/>
              </a:schemeClr>
            </a:gs>
            <a:gs pos="30000">
              <a:schemeClr val="phClr">
                <a:shade val="65000"/>
                <a:satMod val="155000"/>
              </a:schemeClr>
            </a:gs>
            <a:gs pos="100000">
              <a:schemeClr val="phClr">
                <a:tint val="60000"/>
                <a:satMod val="170000"/>
              </a:schemeClr>
            </a:gs>
          </a:gsLst>
          <a:lin ang="16200000" scaled="1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>
  <sheetPr enableFormatConditionsCalculation="0">
    <pageSetUpPr fitToPage="1"/>
  </sheetPr>
  <dimension ref="A1:Q30"/>
  <sheetViews>
    <sheetView workbookViewId="0">
      <selection activeCell="A7" sqref="A7"/>
    </sheetView>
  </sheetViews>
  <sheetFormatPr defaultRowHeight="12.75"/>
  <cols>
    <col min="1" max="1" width="36.85546875" customWidth="1"/>
    <col min="2" max="2" width="12.85546875" style="2" customWidth="1"/>
    <col min="3" max="3" width="11.5703125" style="1" customWidth="1"/>
    <col min="4" max="4" width="18.42578125" customWidth="1"/>
    <col min="5" max="5" width="19.7109375" customWidth="1"/>
    <col min="6" max="6" width="22.7109375" customWidth="1"/>
    <col min="7" max="11" width="9.7109375" customWidth="1"/>
    <col min="12" max="12" width="10.5703125" bestFit="1" customWidth="1"/>
    <col min="13" max="13" width="10.7109375" bestFit="1" customWidth="1"/>
    <col min="14" max="14" width="16.85546875" bestFit="1" customWidth="1"/>
    <col min="15" max="15" width="14.85546875" bestFit="1" customWidth="1"/>
    <col min="16" max="16" width="9.85546875" bestFit="1" customWidth="1"/>
  </cols>
  <sheetData>
    <row r="1" spans="1:17" ht="29.25" customHeight="1">
      <c r="A1" s="3" t="s">
        <v>0</v>
      </c>
      <c r="B1" s="3" t="s">
        <v>6</v>
      </c>
      <c r="C1" s="4" t="s">
        <v>1</v>
      </c>
      <c r="D1" s="5" t="s">
        <v>2</v>
      </c>
      <c r="E1" s="5" t="s">
        <v>30</v>
      </c>
      <c r="F1" s="5" t="s">
        <v>140</v>
      </c>
      <c r="G1" s="5" t="s">
        <v>5</v>
      </c>
      <c r="M1" s="13" t="s">
        <v>31</v>
      </c>
      <c r="N1" s="13" t="s">
        <v>32</v>
      </c>
      <c r="O1" s="13" t="s">
        <v>33</v>
      </c>
      <c r="P1" s="13" t="s">
        <v>34</v>
      </c>
      <c r="Q1" s="13" t="s">
        <v>35</v>
      </c>
    </row>
    <row r="2" spans="1:17" ht="15">
      <c r="A2" s="6" t="s">
        <v>19</v>
      </c>
      <c r="B2" s="9" t="s">
        <v>7</v>
      </c>
      <c r="C2" s="7">
        <v>3.99</v>
      </c>
      <c r="D2" s="8">
        <v>3000</v>
      </c>
      <c r="E2" s="8">
        <v>2000</v>
      </c>
      <c r="F2" s="8"/>
      <c r="G2" s="8">
        <v>0</v>
      </c>
      <c r="M2" s="14" t="s">
        <v>36</v>
      </c>
      <c r="N2" s="14" t="s">
        <v>37</v>
      </c>
      <c r="O2" s="14" t="s">
        <v>38</v>
      </c>
      <c r="P2" s="14" t="s">
        <v>39</v>
      </c>
      <c r="Q2" s="14">
        <v>2667</v>
      </c>
    </row>
    <row r="3" spans="1:17" ht="15">
      <c r="A3" s="6" t="s">
        <v>3</v>
      </c>
      <c r="B3" s="9" t="s">
        <v>8</v>
      </c>
      <c r="C3" s="7">
        <v>17.989999999999998</v>
      </c>
      <c r="D3" s="8">
        <v>547</v>
      </c>
      <c r="E3" s="8">
        <v>1000</v>
      </c>
      <c r="F3" s="8"/>
      <c r="G3" s="8">
        <v>0</v>
      </c>
      <c r="M3" s="14" t="s">
        <v>40</v>
      </c>
      <c r="N3" s="14" t="s">
        <v>41</v>
      </c>
      <c r="O3" s="14" t="s">
        <v>42</v>
      </c>
      <c r="P3" s="14" t="s">
        <v>43</v>
      </c>
      <c r="Q3" s="14">
        <v>2544</v>
      </c>
    </row>
    <row r="4" spans="1:17" ht="15">
      <c r="A4" s="6" t="s">
        <v>4</v>
      </c>
      <c r="B4" s="9" t="s">
        <v>9</v>
      </c>
      <c r="C4" s="7">
        <v>59.99</v>
      </c>
      <c r="D4" s="8">
        <v>10</v>
      </c>
      <c r="E4" s="8">
        <v>100</v>
      </c>
      <c r="F4" s="8"/>
      <c r="G4" s="8">
        <v>100</v>
      </c>
      <c r="M4" s="14" t="s">
        <v>44</v>
      </c>
      <c r="N4" s="14" t="s">
        <v>45</v>
      </c>
      <c r="O4" s="15" t="s">
        <v>46</v>
      </c>
      <c r="P4" s="15" t="s">
        <v>47</v>
      </c>
      <c r="Q4" s="14">
        <v>2046</v>
      </c>
    </row>
    <row r="5" spans="1:17" ht="15">
      <c r="A5" s="6" t="s">
        <v>25</v>
      </c>
      <c r="B5" s="9" t="s">
        <v>10</v>
      </c>
      <c r="C5" s="7">
        <v>149.99</v>
      </c>
      <c r="D5" s="8">
        <v>5</v>
      </c>
      <c r="E5" s="8">
        <v>2</v>
      </c>
      <c r="F5" s="8"/>
      <c r="G5" s="8">
        <v>1</v>
      </c>
      <c r="M5" s="14" t="s">
        <v>48</v>
      </c>
      <c r="N5" s="14" t="s">
        <v>49</v>
      </c>
      <c r="O5" s="14" t="s">
        <v>38</v>
      </c>
      <c r="P5" s="14" t="s">
        <v>50</v>
      </c>
      <c r="Q5" s="14">
        <v>2678</v>
      </c>
    </row>
    <row r="6" spans="1:17" ht="15">
      <c r="A6" s="6" t="s">
        <v>27</v>
      </c>
      <c r="B6" s="9" t="s">
        <v>11</v>
      </c>
      <c r="C6" s="7">
        <v>8.99</v>
      </c>
      <c r="D6" s="8">
        <v>100</v>
      </c>
      <c r="E6" s="8">
        <v>100</v>
      </c>
      <c r="F6" s="8"/>
      <c r="G6" s="8">
        <v>0</v>
      </c>
      <c r="M6" s="14" t="s">
        <v>51</v>
      </c>
      <c r="N6" s="14" t="s">
        <v>52</v>
      </c>
      <c r="O6" s="14" t="s">
        <v>53</v>
      </c>
      <c r="P6" s="14" t="s">
        <v>54</v>
      </c>
      <c r="Q6" s="14">
        <v>2511</v>
      </c>
    </row>
    <row r="7" spans="1:17" ht="15">
      <c r="A7" s="6" t="s">
        <v>20</v>
      </c>
      <c r="B7" s="9" t="s">
        <v>7</v>
      </c>
      <c r="C7" s="7">
        <v>2.99</v>
      </c>
      <c r="D7" s="8">
        <v>2350</v>
      </c>
      <c r="E7" s="8">
        <v>525</v>
      </c>
      <c r="F7" s="8"/>
      <c r="G7" s="8">
        <v>0</v>
      </c>
      <c r="M7" s="14" t="s">
        <v>55</v>
      </c>
      <c r="N7" s="14" t="s">
        <v>56</v>
      </c>
      <c r="O7" s="14" t="s">
        <v>53</v>
      </c>
      <c r="P7" s="14" t="s">
        <v>57</v>
      </c>
      <c r="Q7" s="14">
        <v>2055</v>
      </c>
    </row>
    <row r="8" spans="1:17" ht="15">
      <c r="A8" s="6" t="s">
        <v>12</v>
      </c>
      <c r="B8" s="9" t="s">
        <v>22</v>
      </c>
      <c r="C8" s="7">
        <v>15.49</v>
      </c>
      <c r="D8" s="8">
        <v>75</v>
      </c>
      <c r="E8" s="8">
        <v>50</v>
      </c>
      <c r="F8" s="8"/>
      <c r="G8" s="8">
        <v>20</v>
      </c>
      <c r="M8" s="14" t="s">
        <v>58</v>
      </c>
      <c r="N8" s="14" t="s">
        <v>59</v>
      </c>
      <c r="O8" s="14" t="s">
        <v>42</v>
      </c>
      <c r="P8" s="14" t="s">
        <v>60</v>
      </c>
      <c r="Q8" s="14">
        <v>2547</v>
      </c>
    </row>
    <row r="9" spans="1:17" ht="15">
      <c r="A9" s="6" t="s">
        <v>13</v>
      </c>
      <c r="B9" s="9" t="s">
        <v>23</v>
      </c>
      <c r="C9" s="7">
        <v>99.99</v>
      </c>
      <c r="D9" s="8">
        <v>10</v>
      </c>
      <c r="E9" s="8">
        <v>2</v>
      </c>
      <c r="F9" s="8"/>
      <c r="G9" s="8">
        <v>0</v>
      </c>
      <c r="M9" s="14" t="s">
        <v>61</v>
      </c>
      <c r="N9" s="14" t="s">
        <v>62</v>
      </c>
      <c r="O9" s="14" t="s">
        <v>46</v>
      </c>
      <c r="P9" s="14" t="s">
        <v>63</v>
      </c>
      <c r="Q9" s="14">
        <v>2770</v>
      </c>
    </row>
    <row r="10" spans="1:17" ht="15">
      <c r="A10" s="6" t="s">
        <v>14</v>
      </c>
      <c r="B10" s="9" t="s">
        <v>23</v>
      </c>
      <c r="C10" s="7">
        <v>1.99</v>
      </c>
      <c r="D10" s="8">
        <v>500</v>
      </c>
      <c r="E10" s="8">
        <v>250</v>
      </c>
      <c r="F10" s="8"/>
      <c r="G10" s="8">
        <v>0</v>
      </c>
      <c r="M10" s="14" t="s">
        <v>61</v>
      </c>
      <c r="N10" s="14" t="s">
        <v>64</v>
      </c>
      <c r="O10" s="14" t="s">
        <v>42</v>
      </c>
      <c r="P10" s="14" t="s">
        <v>65</v>
      </c>
      <c r="Q10" s="14">
        <v>2546</v>
      </c>
    </row>
    <row r="11" spans="1:17" ht="15">
      <c r="A11" s="6" t="s">
        <v>17</v>
      </c>
      <c r="B11" s="9" t="s">
        <v>24</v>
      </c>
      <c r="C11" s="7">
        <v>6.99</v>
      </c>
      <c r="D11" s="8">
        <v>225</v>
      </c>
      <c r="E11" s="8">
        <v>225</v>
      </c>
      <c r="F11" s="8"/>
      <c r="G11" s="8">
        <v>100</v>
      </c>
      <c r="M11" s="14" t="s">
        <v>66</v>
      </c>
      <c r="N11" s="14" t="s">
        <v>67</v>
      </c>
      <c r="O11" s="14" t="s">
        <v>46</v>
      </c>
      <c r="P11" s="14" t="s">
        <v>68</v>
      </c>
      <c r="Q11" s="14">
        <v>2776</v>
      </c>
    </row>
    <row r="12" spans="1:17" ht="15">
      <c r="A12" s="6" t="s">
        <v>139</v>
      </c>
      <c r="B12" s="9" t="s">
        <v>24</v>
      </c>
      <c r="C12" s="7">
        <v>2.4900000000000002</v>
      </c>
      <c r="D12" s="8">
        <v>250</v>
      </c>
      <c r="E12" s="8">
        <v>75</v>
      </c>
      <c r="F12" s="8"/>
      <c r="G12" s="8">
        <v>0</v>
      </c>
      <c r="M12" s="14" t="s">
        <v>69</v>
      </c>
      <c r="N12" s="14" t="s">
        <v>70</v>
      </c>
      <c r="O12" s="14" t="s">
        <v>38</v>
      </c>
      <c r="P12" s="14" t="s">
        <v>71</v>
      </c>
      <c r="Q12" s="14">
        <v>2066</v>
      </c>
    </row>
    <row r="13" spans="1:17" ht="15">
      <c r="A13" s="6" t="s">
        <v>15</v>
      </c>
      <c r="B13" s="9" t="s">
        <v>28</v>
      </c>
      <c r="C13" s="7">
        <v>4.99</v>
      </c>
      <c r="D13" s="8">
        <v>1000</v>
      </c>
      <c r="E13" s="8">
        <v>500</v>
      </c>
      <c r="F13" s="8"/>
      <c r="G13" s="8">
        <v>500</v>
      </c>
      <c r="M13" s="14" t="s">
        <v>72</v>
      </c>
      <c r="N13" s="14" t="s">
        <v>73</v>
      </c>
      <c r="O13" s="14" t="s">
        <v>74</v>
      </c>
      <c r="P13" s="14" t="s">
        <v>75</v>
      </c>
      <c r="Q13" s="14">
        <v>2089</v>
      </c>
    </row>
    <row r="14" spans="1:17" ht="15">
      <c r="A14" s="6" t="s">
        <v>16</v>
      </c>
      <c r="B14" s="9" t="s">
        <v>28</v>
      </c>
      <c r="C14" s="7">
        <v>8.99</v>
      </c>
      <c r="D14" s="8">
        <v>1000</v>
      </c>
      <c r="E14" s="8">
        <v>500</v>
      </c>
      <c r="F14" s="8"/>
      <c r="G14" s="8">
        <v>500</v>
      </c>
      <c r="M14" s="14" t="s">
        <v>76</v>
      </c>
      <c r="N14" s="14" t="s">
        <v>77</v>
      </c>
      <c r="O14" s="14" t="s">
        <v>38</v>
      </c>
      <c r="P14" s="14" t="s">
        <v>78</v>
      </c>
      <c r="Q14" s="14">
        <v>2665</v>
      </c>
    </row>
    <row r="15" spans="1:17" ht="15">
      <c r="A15" s="6" t="s">
        <v>21</v>
      </c>
      <c r="B15" s="9" t="s">
        <v>29</v>
      </c>
      <c r="C15" s="7">
        <v>5.99</v>
      </c>
      <c r="D15" s="8">
        <v>50</v>
      </c>
      <c r="E15" s="8">
        <v>1000</v>
      </c>
      <c r="F15" s="8"/>
      <c r="G15" s="8">
        <v>0</v>
      </c>
      <c r="M15" s="14" t="s">
        <v>79</v>
      </c>
      <c r="N15" s="14" t="s">
        <v>80</v>
      </c>
      <c r="O15" s="14" t="s">
        <v>81</v>
      </c>
      <c r="P15" s="14" t="s">
        <v>82</v>
      </c>
      <c r="Q15" s="14">
        <v>2099</v>
      </c>
    </row>
    <row r="16" spans="1:17" ht="15">
      <c r="A16" s="6" t="s">
        <v>18</v>
      </c>
      <c r="B16" s="9" t="s">
        <v>24</v>
      </c>
      <c r="C16" s="7">
        <v>7.99</v>
      </c>
      <c r="D16" s="8">
        <v>250</v>
      </c>
      <c r="E16" s="8">
        <v>300</v>
      </c>
      <c r="F16" s="8"/>
      <c r="G16" s="8">
        <v>100</v>
      </c>
      <c r="M16" s="14" t="s">
        <v>83</v>
      </c>
      <c r="N16" s="14" t="s">
        <v>84</v>
      </c>
      <c r="O16" s="14" t="s">
        <v>38</v>
      </c>
      <c r="P16" s="14" t="s">
        <v>85</v>
      </c>
      <c r="Q16" s="14">
        <v>2688</v>
      </c>
    </row>
    <row r="17" spans="1:17" ht="15">
      <c r="A17" s="6" t="s">
        <v>26</v>
      </c>
      <c r="B17" s="9" t="s">
        <v>10</v>
      </c>
      <c r="C17" s="7">
        <v>450</v>
      </c>
      <c r="D17" s="8">
        <v>2</v>
      </c>
      <c r="E17" s="8">
        <v>15</v>
      </c>
      <c r="F17" s="8"/>
      <c r="G17" s="8">
        <v>15</v>
      </c>
      <c r="M17" s="14" t="s">
        <v>86</v>
      </c>
      <c r="N17" s="14" t="s">
        <v>87</v>
      </c>
      <c r="O17" s="14" t="s">
        <v>88</v>
      </c>
      <c r="P17" s="14" t="s">
        <v>89</v>
      </c>
      <c r="Q17" s="14">
        <v>2109</v>
      </c>
    </row>
    <row r="18" spans="1:17" ht="15">
      <c r="B18"/>
      <c r="C18"/>
      <c r="M18" s="14" t="s">
        <v>90</v>
      </c>
      <c r="N18" s="14" t="s">
        <v>45</v>
      </c>
      <c r="O18" s="14" t="s">
        <v>38</v>
      </c>
      <c r="P18" s="14" t="s">
        <v>91</v>
      </c>
      <c r="Q18" s="14">
        <v>2700</v>
      </c>
    </row>
    <row r="19" spans="1:17" ht="15">
      <c r="L19" s="14" t="s">
        <v>92</v>
      </c>
      <c r="M19" s="14" t="s">
        <v>93</v>
      </c>
      <c r="N19" s="14" t="s">
        <v>53</v>
      </c>
      <c r="O19" s="14" t="s">
        <v>94</v>
      </c>
      <c r="P19" s="14">
        <v>2478</v>
      </c>
    </row>
    <row r="20" spans="1:17" ht="15">
      <c r="L20" s="14" t="s">
        <v>95</v>
      </c>
      <c r="M20" s="14" t="s">
        <v>96</v>
      </c>
      <c r="N20" s="14" t="s">
        <v>97</v>
      </c>
      <c r="O20" s="14" t="s">
        <v>98</v>
      </c>
      <c r="P20" s="14">
        <v>2110</v>
      </c>
    </row>
    <row r="21" spans="1:17" ht="15">
      <c r="L21" s="14" t="s">
        <v>99</v>
      </c>
      <c r="M21" s="14" t="s">
        <v>100</v>
      </c>
      <c r="N21" s="14" t="s">
        <v>42</v>
      </c>
      <c r="O21" s="14" t="s">
        <v>101</v>
      </c>
      <c r="P21" s="14">
        <v>2967</v>
      </c>
    </row>
    <row r="22" spans="1:17" ht="15">
      <c r="L22" s="14" t="s">
        <v>102</v>
      </c>
      <c r="M22" s="14" t="s">
        <v>103</v>
      </c>
      <c r="N22" s="14" t="s">
        <v>42</v>
      </c>
      <c r="O22" s="14" t="s">
        <v>104</v>
      </c>
      <c r="P22" s="14">
        <v>2645</v>
      </c>
    </row>
    <row r="23" spans="1:17" ht="15">
      <c r="L23" s="14" t="s">
        <v>105</v>
      </c>
      <c r="M23" s="14" t="s">
        <v>106</v>
      </c>
      <c r="N23" s="14" t="s">
        <v>42</v>
      </c>
      <c r="O23" s="14" t="s">
        <v>107</v>
      </c>
      <c r="P23" s="14">
        <v>2111</v>
      </c>
    </row>
    <row r="24" spans="1:17" ht="15">
      <c r="L24" s="14" t="s">
        <v>108</v>
      </c>
      <c r="M24" s="14" t="s">
        <v>109</v>
      </c>
      <c r="N24" s="14" t="s">
        <v>46</v>
      </c>
      <c r="O24" s="14" t="s">
        <v>110</v>
      </c>
      <c r="P24" s="14">
        <v>2144</v>
      </c>
    </row>
    <row r="25" spans="1:17" ht="15">
      <c r="L25" s="14" t="s">
        <v>111</v>
      </c>
      <c r="M25" s="14" t="s">
        <v>112</v>
      </c>
      <c r="N25" s="14" t="s">
        <v>38</v>
      </c>
      <c r="O25" s="14" t="s">
        <v>113</v>
      </c>
      <c r="P25" s="14">
        <v>2145</v>
      </c>
    </row>
    <row r="26" spans="1:17" ht="15">
      <c r="L26" s="14" t="s">
        <v>106</v>
      </c>
      <c r="M26" s="14" t="s">
        <v>114</v>
      </c>
      <c r="N26" s="14" t="s">
        <v>88</v>
      </c>
      <c r="O26" s="14" t="s">
        <v>39</v>
      </c>
      <c r="P26" s="14">
        <v>2454</v>
      </c>
    </row>
    <row r="27" spans="1:17" ht="15">
      <c r="L27" s="14" t="s">
        <v>115</v>
      </c>
      <c r="M27" s="14" t="s">
        <v>116</v>
      </c>
      <c r="N27" s="14" t="s">
        <v>74</v>
      </c>
      <c r="O27" s="14" t="s">
        <v>117</v>
      </c>
      <c r="P27" s="14">
        <v>2175</v>
      </c>
    </row>
    <row r="28" spans="1:17" ht="15">
      <c r="L28" s="14" t="s">
        <v>115</v>
      </c>
      <c r="M28" s="14" t="s">
        <v>118</v>
      </c>
      <c r="N28" s="14" t="s">
        <v>88</v>
      </c>
      <c r="O28" s="14" t="s">
        <v>119</v>
      </c>
      <c r="P28" s="14">
        <v>2467</v>
      </c>
    </row>
    <row r="29" spans="1:17" ht="15">
      <c r="L29" s="14" t="s">
        <v>120</v>
      </c>
      <c r="M29" s="14" t="s">
        <v>121</v>
      </c>
      <c r="N29" s="14" t="s">
        <v>38</v>
      </c>
      <c r="O29" s="14" t="s">
        <v>122</v>
      </c>
      <c r="P29" s="14">
        <v>2655</v>
      </c>
    </row>
    <row r="30" spans="1:17" ht="15">
      <c r="L30" s="14" t="s">
        <v>123</v>
      </c>
      <c r="M30" s="14" t="s">
        <v>124</v>
      </c>
      <c r="N30" s="14" t="s">
        <v>53</v>
      </c>
      <c r="O30" s="14" t="s">
        <v>125</v>
      </c>
      <c r="P30" s="14">
        <v>2473</v>
      </c>
    </row>
  </sheetData>
  <phoneticPr fontId="0" type="noConversion"/>
  <printOptions horizontalCentered="1"/>
  <pageMargins left="0.71" right="0.71" top="0.71" bottom="0.71" header="0.5" footer="0.5"/>
  <pageSetup fitToHeight="10" orientation="landscape" r:id="rId1"/>
  <headerFooter alignWithMargins="0">
    <oddFooter>&amp;LInventory List&amp;R&amp;D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>
  <dimension ref="A1:F22"/>
  <sheetViews>
    <sheetView workbookViewId="0">
      <selection activeCell="C2" sqref="C2"/>
    </sheetView>
  </sheetViews>
  <sheetFormatPr defaultColWidth="21" defaultRowHeight="12.75"/>
  <cols>
    <col min="1" max="1" width="17.5703125" style="11" customWidth="1"/>
    <col min="2" max="3" width="17.42578125" style="11" customWidth="1"/>
    <col min="4" max="4" width="21" style="11" customWidth="1"/>
    <col min="5" max="5" width="16.85546875" style="11" customWidth="1"/>
    <col min="6" max="6" width="12" style="11" customWidth="1"/>
    <col min="7" max="7" width="21" style="11" customWidth="1"/>
    <col min="8" max="16384" width="21" style="11"/>
  </cols>
  <sheetData>
    <row r="1" spans="1:6">
      <c r="A1" s="10" t="s">
        <v>31</v>
      </c>
      <c r="B1" s="10" t="s">
        <v>32</v>
      </c>
      <c r="C1" s="10" t="s">
        <v>126</v>
      </c>
      <c r="D1" s="10" t="s">
        <v>33</v>
      </c>
      <c r="E1" s="10" t="s">
        <v>34</v>
      </c>
      <c r="F1" s="10" t="s">
        <v>35</v>
      </c>
    </row>
    <row r="2" spans="1:6" ht="18.75">
      <c r="A2" s="30" t="s">
        <v>76</v>
      </c>
      <c r="B2" s="12" t="s">
        <v>77</v>
      </c>
      <c r="C2" s="16">
        <v>31246</v>
      </c>
      <c r="D2" s="12" t="s">
        <v>38</v>
      </c>
      <c r="E2" s="12" t="s">
        <v>78</v>
      </c>
      <c r="F2" s="12">
        <v>2665</v>
      </c>
    </row>
    <row r="3" spans="1:6" ht="18.75">
      <c r="A3" s="30" t="s">
        <v>36</v>
      </c>
      <c r="B3" s="12" t="s">
        <v>37</v>
      </c>
      <c r="C3" s="16">
        <v>33249</v>
      </c>
      <c r="D3" s="12" t="s">
        <v>38</v>
      </c>
      <c r="E3" s="12" t="s">
        <v>39</v>
      </c>
      <c r="F3" s="12">
        <v>2667</v>
      </c>
    </row>
    <row r="4" spans="1:6" ht="18.75">
      <c r="A4" s="30" t="s">
        <v>69</v>
      </c>
      <c r="B4" s="12" t="s">
        <v>70</v>
      </c>
      <c r="C4" s="16">
        <v>36551</v>
      </c>
      <c r="D4" s="12" t="s">
        <v>38</v>
      </c>
      <c r="E4" s="12" t="s">
        <v>71</v>
      </c>
      <c r="F4" s="12">
        <v>2066</v>
      </c>
    </row>
    <row r="5" spans="1:6" ht="18.75">
      <c r="A5" s="30" t="s">
        <v>48</v>
      </c>
      <c r="B5" s="12" t="s">
        <v>49</v>
      </c>
      <c r="C5" s="16">
        <v>36937</v>
      </c>
      <c r="D5" s="12" t="s">
        <v>38</v>
      </c>
      <c r="E5" s="12" t="s">
        <v>50</v>
      </c>
      <c r="F5" s="12">
        <v>2678</v>
      </c>
    </row>
    <row r="6" spans="1:6" ht="18.75">
      <c r="A6" s="30" t="s">
        <v>83</v>
      </c>
      <c r="B6" s="12" t="s">
        <v>84</v>
      </c>
      <c r="C6" s="16">
        <v>37378</v>
      </c>
      <c r="D6" s="12" t="s">
        <v>38</v>
      </c>
      <c r="E6" s="12" t="s">
        <v>85</v>
      </c>
      <c r="F6" s="12">
        <v>2688</v>
      </c>
    </row>
    <row r="7" spans="1:6" ht="18.75">
      <c r="A7" s="30" t="s">
        <v>90</v>
      </c>
      <c r="B7" s="12" t="s">
        <v>45</v>
      </c>
      <c r="C7" s="16">
        <v>37841</v>
      </c>
      <c r="D7" s="12" t="s">
        <v>38</v>
      </c>
      <c r="E7" s="12" t="s">
        <v>91</v>
      </c>
      <c r="F7" s="12">
        <v>2700</v>
      </c>
    </row>
    <row r="8" spans="1:6" ht="18.75">
      <c r="A8" s="30" t="s">
        <v>86</v>
      </c>
      <c r="B8" s="12" t="s">
        <v>87</v>
      </c>
      <c r="C8" s="16">
        <v>38982</v>
      </c>
      <c r="D8" s="12" t="s">
        <v>88</v>
      </c>
      <c r="E8" s="12" t="s">
        <v>89</v>
      </c>
      <c r="F8" s="12">
        <v>2109</v>
      </c>
    </row>
    <row r="9" spans="1:6" ht="18.75">
      <c r="A9" s="30" t="s">
        <v>58</v>
      </c>
      <c r="B9" s="12" t="s">
        <v>59</v>
      </c>
      <c r="C9" s="16">
        <v>31733</v>
      </c>
      <c r="D9" s="12" t="s">
        <v>42</v>
      </c>
      <c r="E9" s="12" t="s">
        <v>60</v>
      </c>
      <c r="F9" s="12">
        <v>2547</v>
      </c>
    </row>
    <row r="10" spans="1:6" ht="18.75">
      <c r="A10" s="30" t="s">
        <v>99</v>
      </c>
      <c r="B10" s="12" t="s">
        <v>100</v>
      </c>
      <c r="C10" s="16">
        <v>32660</v>
      </c>
      <c r="D10" s="12" t="s">
        <v>42</v>
      </c>
      <c r="E10" s="12" t="s">
        <v>101</v>
      </c>
      <c r="F10" s="12">
        <v>2967</v>
      </c>
    </row>
    <row r="11" spans="1:6" ht="18.75">
      <c r="A11" s="30" t="s">
        <v>61</v>
      </c>
      <c r="B11" s="12" t="s">
        <v>64</v>
      </c>
      <c r="C11" s="16">
        <v>35678</v>
      </c>
      <c r="D11" s="12" t="s">
        <v>42</v>
      </c>
      <c r="E11" s="12" t="s">
        <v>65</v>
      </c>
      <c r="F11" s="12">
        <v>2546</v>
      </c>
    </row>
    <row r="12" spans="1:6" ht="18.75">
      <c r="A12" s="30" t="s">
        <v>40</v>
      </c>
      <c r="B12" s="12" t="s">
        <v>41</v>
      </c>
      <c r="C12" s="16">
        <v>37043</v>
      </c>
      <c r="D12" s="12" t="s">
        <v>42</v>
      </c>
      <c r="E12" s="12" t="s">
        <v>43</v>
      </c>
      <c r="F12" s="12">
        <v>2544</v>
      </c>
    </row>
    <row r="13" spans="1:6" ht="18.75">
      <c r="A13" s="30" t="s">
        <v>44</v>
      </c>
      <c r="B13" s="12" t="s">
        <v>45</v>
      </c>
      <c r="C13" s="16">
        <v>35922</v>
      </c>
      <c r="D13" s="12" t="s">
        <v>46</v>
      </c>
      <c r="E13" s="12" t="s">
        <v>47</v>
      </c>
      <c r="F13" s="12">
        <v>2046</v>
      </c>
    </row>
    <row r="14" spans="1:6" ht="18.75">
      <c r="A14" s="30" t="s">
        <v>61</v>
      </c>
      <c r="B14" s="12" t="s">
        <v>62</v>
      </c>
      <c r="C14" s="16">
        <v>37895</v>
      </c>
      <c r="D14" s="12" t="s">
        <v>46</v>
      </c>
      <c r="E14" s="12" t="s">
        <v>63</v>
      </c>
      <c r="F14" s="12">
        <v>2770</v>
      </c>
    </row>
    <row r="15" spans="1:6" ht="18.75">
      <c r="A15" s="30" t="s">
        <v>66</v>
      </c>
      <c r="B15" s="12" t="s">
        <v>67</v>
      </c>
      <c r="C15" s="16">
        <v>38065</v>
      </c>
      <c r="D15" s="12" t="s">
        <v>46</v>
      </c>
      <c r="E15" s="12" t="s">
        <v>68</v>
      </c>
      <c r="F15" s="12">
        <v>2776</v>
      </c>
    </row>
    <row r="16" spans="1:6" ht="18.75">
      <c r="A16" s="30" t="s">
        <v>72</v>
      </c>
      <c r="B16" s="12" t="s">
        <v>73</v>
      </c>
      <c r="C16" s="16">
        <v>34836</v>
      </c>
      <c r="D16" s="12" t="s">
        <v>74</v>
      </c>
      <c r="E16" s="12" t="s">
        <v>75</v>
      </c>
      <c r="F16" s="12">
        <v>2089</v>
      </c>
    </row>
    <row r="17" spans="1:6" ht="18.75">
      <c r="A17" s="30" t="s">
        <v>95</v>
      </c>
      <c r="B17" s="12" t="s">
        <v>96</v>
      </c>
      <c r="C17" s="16">
        <v>33894</v>
      </c>
      <c r="D17" s="12" t="s">
        <v>97</v>
      </c>
      <c r="E17" s="12" t="s">
        <v>98</v>
      </c>
      <c r="F17" s="12">
        <v>2110</v>
      </c>
    </row>
    <row r="18" spans="1:6" ht="18.75">
      <c r="A18" s="30" t="s">
        <v>92</v>
      </c>
      <c r="B18" s="12" t="s">
        <v>93</v>
      </c>
      <c r="C18" s="16">
        <v>33698</v>
      </c>
      <c r="D18" s="12" t="s">
        <v>53</v>
      </c>
      <c r="E18" s="12" t="s">
        <v>94</v>
      </c>
      <c r="F18" s="12">
        <v>2478</v>
      </c>
    </row>
    <row r="19" spans="1:6" ht="18.75">
      <c r="A19" s="30" t="s">
        <v>55</v>
      </c>
      <c r="B19" s="12" t="s">
        <v>56</v>
      </c>
      <c r="C19" s="16">
        <v>35370</v>
      </c>
      <c r="D19" s="12" t="s">
        <v>53</v>
      </c>
      <c r="E19" s="12" t="s">
        <v>57</v>
      </c>
      <c r="F19" s="12">
        <v>2055</v>
      </c>
    </row>
    <row r="20" spans="1:6" ht="18.75">
      <c r="A20" s="30" t="s">
        <v>51</v>
      </c>
      <c r="B20" s="12" t="s">
        <v>52</v>
      </c>
      <c r="C20" s="16">
        <v>36144</v>
      </c>
      <c r="D20" s="12" t="s">
        <v>53</v>
      </c>
      <c r="E20" s="12" t="s">
        <v>54</v>
      </c>
      <c r="F20" s="12">
        <v>2511</v>
      </c>
    </row>
    <row r="21" spans="1:6" ht="18.75">
      <c r="A21" s="30" t="s">
        <v>141</v>
      </c>
      <c r="B21" s="12" t="s">
        <v>142</v>
      </c>
      <c r="C21" s="16">
        <v>39227</v>
      </c>
      <c r="D21" s="12" t="s">
        <v>53</v>
      </c>
      <c r="E21" s="12" t="s">
        <v>143</v>
      </c>
      <c r="F21" s="12">
        <v>2326</v>
      </c>
    </row>
    <row r="22" spans="1:6" ht="18.75">
      <c r="A22" s="30" t="s">
        <v>79</v>
      </c>
      <c r="B22" s="12" t="s">
        <v>80</v>
      </c>
      <c r="C22" s="16">
        <v>36325</v>
      </c>
      <c r="D22" s="12" t="s">
        <v>81</v>
      </c>
      <c r="E22" s="12" t="s">
        <v>82</v>
      </c>
      <c r="F22" s="12">
        <v>2099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>
  <sheetPr filterMode="1"/>
  <dimension ref="A1:Q37"/>
  <sheetViews>
    <sheetView workbookViewId="0">
      <selection activeCell="C6" sqref="C6"/>
    </sheetView>
  </sheetViews>
  <sheetFormatPr defaultRowHeight="12.75"/>
  <cols>
    <col min="1" max="1" width="9.28515625" customWidth="1"/>
    <col min="2" max="2" width="9.85546875" style="25" customWidth="1"/>
    <col min="3" max="3" width="15.140625" customWidth="1"/>
    <col min="4" max="4" width="9.7109375" customWidth="1"/>
    <col min="5" max="5" width="14.7109375" customWidth="1"/>
    <col min="6" max="6" width="8" customWidth="1"/>
    <col min="7" max="7" width="3.5703125" customWidth="1"/>
    <col min="8" max="8" width="6.7109375" customWidth="1"/>
    <col min="9" max="9" width="7.28515625" customWidth="1"/>
    <col min="10" max="10" width="13" customWidth="1"/>
    <col min="11" max="11" width="8.42578125" customWidth="1"/>
    <col min="12" max="12" width="13.140625" customWidth="1"/>
    <col min="13" max="13" width="7.42578125" style="17" customWidth="1"/>
    <col min="14" max="14" width="3.85546875" customWidth="1"/>
    <col min="15" max="15" width="12" bestFit="1" customWidth="1"/>
    <col min="16" max="16" width="12.5703125" bestFit="1" customWidth="1"/>
    <col min="17" max="17" width="9.28515625" customWidth="1"/>
  </cols>
  <sheetData>
    <row r="1" spans="1:17" ht="22.5">
      <c r="A1" s="31" t="s">
        <v>127</v>
      </c>
      <c r="B1" s="31"/>
      <c r="C1" s="31"/>
      <c r="D1" s="31"/>
      <c r="E1" s="31"/>
      <c r="H1" s="18" t="s">
        <v>128</v>
      </c>
      <c r="I1" s="26" t="s">
        <v>135</v>
      </c>
      <c r="J1" s="19" t="s">
        <v>129</v>
      </c>
      <c r="K1" s="18" t="s">
        <v>130</v>
      </c>
      <c r="L1" s="18" t="s">
        <v>131</v>
      </c>
      <c r="M1" s="18" t="s">
        <v>132</v>
      </c>
      <c r="O1" s="27" t="s">
        <v>136</v>
      </c>
      <c r="P1" s="28" t="s">
        <v>137</v>
      </c>
      <c r="Q1" s="29" t="s">
        <v>138</v>
      </c>
    </row>
    <row r="2" spans="1:17" ht="22.5">
      <c r="A2" s="31" t="s">
        <v>133</v>
      </c>
      <c r="B2" s="31"/>
      <c r="C2" s="31"/>
      <c r="D2" s="31"/>
      <c r="E2" s="31"/>
      <c r="J2" s="33" t="s">
        <v>144</v>
      </c>
      <c r="M2" s="33"/>
      <c r="O2">
        <f>DSUM($A$5:$F$33,"Total",$H$1:$M$2)</f>
        <v>31701</v>
      </c>
      <c r="P2">
        <f>DAVERAGE($A$5:$F$33,"Total",$H$1:$M$2)</f>
        <v>6340.2</v>
      </c>
      <c r="Q2">
        <f>DCOUNT($A$5:$F$33,"Total",$H$1:$M$2)</f>
        <v>5</v>
      </c>
    </row>
    <row r="3" spans="1:17" ht="22.5">
      <c r="A3" s="31" t="s">
        <v>134</v>
      </c>
      <c r="B3" s="31"/>
      <c r="C3" s="31"/>
      <c r="D3" s="31"/>
      <c r="E3" s="31"/>
      <c r="K3" s="33" t="s">
        <v>144</v>
      </c>
    </row>
    <row r="4" spans="1:17">
      <c r="L4" s="33" t="s">
        <v>144</v>
      </c>
    </row>
    <row r="5" spans="1:17" ht="15">
      <c r="A5" s="18" t="s">
        <v>128</v>
      </c>
      <c r="B5" s="26" t="s">
        <v>135</v>
      </c>
      <c r="C5" s="19" t="s">
        <v>129</v>
      </c>
      <c r="D5" s="18" t="s">
        <v>130</v>
      </c>
      <c r="E5" s="18" t="s">
        <v>131</v>
      </c>
      <c r="F5" s="18" t="s">
        <v>132</v>
      </c>
      <c r="H5" s="20"/>
      <c r="I5" s="21"/>
      <c r="J5" s="20"/>
      <c r="K5" s="20"/>
      <c r="L5" s="20"/>
      <c r="M5"/>
      <c r="N5" s="17"/>
    </row>
    <row r="6" spans="1:17">
      <c r="A6" s="22">
        <v>38749</v>
      </c>
      <c r="B6" s="25">
        <v>1</v>
      </c>
      <c r="C6" s="23">
        <v>609</v>
      </c>
      <c r="D6" s="23">
        <v>3948</v>
      </c>
      <c r="E6" s="23">
        <v>1307</v>
      </c>
      <c r="F6">
        <v>5864</v>
      </c>
      <c r="H6" s="24"/>
      <c r="I6" s="24"/>
      <c r="J6" s="24"/>
      <c r="K6" s="24"/>
      <c r="L6" s="24"/>
      <c r="M6"/>
      <c r="N6" s="17"/>
    </row>
    <row r="7" spans="1:17" ht="15">
      <c r="A7" s="22">
        <v>38750</v>
      </c>
      <c r="B7" s="25">
        <v>1</v>
      </c>
      <c r="C7" s="23">
        <v>1917</v>
      </c>
      <c r="D7" s="23">
        <v>4232</v>
      </c>
      <c r="E7" s="23">
        <v>870</v>
      </c>
      <c r="F7">
        <v>7019</v>
      </c>
      <c r="H7" s="20"/>
      <c r="I7" s="21"/>
      <c r="J7" s="20"/>
      <c r="K7" s="20"/>
      <c r="L7" s="20"/>
      <c r="M7"/>
      <c r="N7" s="17"/>
    </row>
    <row r="8" spans="1:17">
      <c r="A8" s="22">
        <v>38751</v>
      </c>
      <c r="B8" s="25">
        <v>1</v>
      </c>
      <c r="C8" s="23">
        <v>7561</v>
      </c>
      <c r="D8" s="23">
        <v>5834</v>
      </c>
      <c r="E8" s="23">
        <v>689</v>
      </c>
      <c r="F8">
        <v>14084</v>
      </c>
      <c r="H8" s="24"/>
      <c r="I8" s="24"/>
      <c r="J8" s="24"/>
      <c r="K8" s="24"/>
      <c r="L8" s="24"/>
      <c r="M8"/>
      <c r="N8" s="17"/>
    </row>
    <row r="9" spans="1:17" ht="15" hidden="1">
      <c r="A9" s="22">
        <v>38752</v>
      </c>
      <c r="B9" s="25">
        <v>1</v>
      </c>
      <c r="C9" s="23">
        <v>5011</v>
      </c>
      <c r="D9" s="23">
        <v>2877</v>
      </c>
      <c r="E9" s="23">
        <v>1516</v>
      </c>
      <c r="F9">
        <v>9404</v>
      </c>
      <c r="H9" s="20"/>
      <c r="I9" s="21"/>
      <c r="J9" s="20"/>
      <c r="K9" s="20"/>
      <c r="L9" s="20"/>
      <c r="M9"/>
      <c r="N9" s="17"/>
    </row>
    <row r="10" spans="1:17">
      <c r="A10" s="22">
        <v>38753</v>
      </c>
      <c r="B10" s="25">
        <v>1</v>
      </c>
      <c r="C10" s="23">
        <v>3696</v>
      </c>
      <c r="D10" s="23">
        <v>501</v>
      </c>
      <c r="E10" s="23">
        <v>490</v>
      </c>
      <c r="F10">
        <v>4687</v>
      </c>
      <c r="M10"/>
      <c r="N10" s="17"/>
    </row>
    <row r="11" spans="1:17" hidden="1">
      <c r="A11" s="22">
        <v>38754</v>
      </c>
      <c r="B11" s="25">
        <v>1</v>
      </c>
      <c r="C11" s="23">
        <v>6256</v>
      </c>
      <c r="D11" s="23">
        <v>3317</v>
      </c>
      <c r="E11" s="23">
        <v>1591</v>
      </c>
      <c r="F11">
        <v>11164</v>
      </c>
      <c r="M11"/>
      <c r="N11" s="17"/>
    </row>
    <row r="12" spans="1:17">
      <c r="A12" s="22">
        <v>38755</v>
      </c>
      <c r="B12" s="25">
        <v>1</v>
      </c>
      <c r="C12" s="23">
        <v>2651</v>
      </c>
      <c r="D12" s="23">
        <v>708</v>
      </c>
      <c r="E12" s="23">
        <v>1118</v>
      </c>
      <c r="F12">
        <v>4477</v>
      </c>
      <c r="M12"/>
      <c r="N12" s="17"/>
    </row>
    <row r="13" spans="1:17">
      <c r="A13" s="22">
        <v>38756</v>
      </c>
      <c r="B13" s="25">
        <v>2</v>
      </c>
      <c r="C13" s="23">
        <v>1919</v>
      </c>
      <c r="D13" s="23">
        <v>5156</v>
      </c>
      <c r="E13" s="23">
        <v>669</v>
      </c>
      <c r="F13">
        <v>7744</v>
      </c>
      <c r="M13"/>
      <c r="N13" s="17"/>
    </row>
    <row r="14" spans="1:17">
      <c r="A14" s="22">
        <v>38757</v>
      </c>
      <c r="B14" s="25">
        <v>2</v>
      </c>
      <c r="C14" s="23">
        <v>5079</v>
      </c>
      <c r="D14" s="23">
        <v>4751</v>
      </c>
      <c r="E14" s="23">
        <v>367</v>
      </c>
      <c r="F14">
        <v>10197</v>
      </c>
      <c r="M14"/>
      <c r="N14" s="17"/>
    </row>
    <row r="15" spans="1:17" hidden="1">
      <c r="A15" s="22">
        <v>38758</v>
      </c>
      <c r="B15" s="25">
        <v>2</v>
      </c>
      <c r="C15" s="23">
        <v>1965</v>
      </c>
      <c r="D15" s="23">
        <v>3113</v>
      </c>
      <c r="E15" s="23">
        <v>1562</v>
      </c>
      <c r="F15">
        <v>6640</v>
      </c>
      <c r="M15"/>
      <c r="N15" s="17"/>
    </row>
    <row r="16" spans="1:17" hidden="1">
      <c r="A16" s="22">
        <v>38759</v>
      </c>
      <c r="B16" s="25">
        <v>2</v>
      </c>
      <c r="C16" s="23">
        <v>6092</v>
      </c>
      <c r="D16" s="23">
        <v>1443</v>
      </c>
      <c r="E16" s="23">
        <v>1994</v>
      </c>
      <c r="F16">
        <v>9529</v>
      </c>
      <c r="M16"/>
      <c r="N16" s="17"/>
    </row>
    <row r="17" spans="1:14">
      <c r="A17" s="22">
        <v>38760</v>
      </c>
      <c r="B17" s="25">
        <v>2</v>
      </c>
      <c r="C17" s="23">
        <v>753</v>
      </c>
      <c r="D17" s="23">
        <v>2802</v>
      </c>
      <c r="E17" s="23">
        <v>1572</v>
      </c>
      <c r="F17">
        <v>5127</v>
      </c>
      <c r="M17"/>
      <c r="N17" s="17"/>
    </row>
    <row r="18" spans="1:14">
      <c r="A18" s="22">
        <v>38761</v>
      </c>
      <c r="B18" s="25">
        <v>2</v>
      </c>
      <c r="C18" s="23">
        <v>8684</v>
      </c>
      <c r="D18" s="23">
        <v>5830</v>
      </c>
      <c r="E18" s="23">
        <v>659</v>
      </c>
      <c r="F18">
        <v>15173</v>
      </c>
      <c r="M18"/>
      <c r="N18" s="17"/>
    </row>
    <row r="19" spans="1:14" hidden="1">
      <c r="A19" s="22">
        <v>38762</v>
      </c>
      <c r="B19" s="25">
        <v>2</v>
      </c>
      <c r="C19" s="23">
        <v>4703</v>
      </c>
      <c r="D19" s="23">
        <v>1571</v>
      </c>
      <c r="E19" s="23">
        <v>1331</v>
      </c>
      <c r="F19">
        <v>7605</v>
      </c>
      <c r="M19"/>
      <c r="N19" s="17"/>
    </row>
    <row r="20" spans="1:14">
      <c r="A20" s="22">
        <v>38763</v>
      </c>
      <c r="B20" s="25">
        <v>3</v>
      </c>
      <c r="C20" s="23">
        <v>1222</v>
      </c>
      <c r="D20" s="23">
        <v>7737</v>
      </c>
      <c r="E20" s="23">
        <v>459</v>
      </c>
      <c r="F20">
        <v>9418</v>
      </c>
      <c r="M20"/>
      <c r="N20" s="17"/>
    </row>
    <row r="21" spans="1:14">
      <c r="A21" s="22">
        <v>38764</v>
      </c>
      <c r="B21" s="25">
        <v>3</v>
      </c>
      <c r="C21" s="23">
        <v>523</v>
      </c>
      <c r="D21" s="23">
        <v>6735</v>
      </c>
      <c r="E21" s="23">
        <v>1423</v>
      </c>
      <c r="F21">
        <v>8681</v>
      </c>
      <c r="M21"/>
      <c r="N21" s="17"/>
    </row>
    <row r="22" spans="1:14">
      <c r="A22" s="22">
        <v>38765</v>
      </c>
      <c r="B22" s="25">
        <v>3</v>
      </c>
      <c r="C22" s="23">
        <v>7996</v>
      </c>
      <c r="D22" s="23">
        <v>5778</v>
      </c>
      <c r="E22" s="23">
        <v>835</v>
      </c>
      <c r="F22">
        <v>14609</v>
      </c>
      <c r="M22"/>
      <c r="N22" s="17"/>
    </row>
    <row r="23" spans="1:14">
      <c r="A23" s="22">
        <v>38766</v>
      </c>
      <c r="B23" s="25">
        <v>3</v>
      </c>
      <c r="C23" s="23">
        <v>407</v>
      </c>
      <c r="D23" s="23">
        <v>6530</v>
      </c>
      <c r="E23" s="23">
        <v>1381</v>
      </c>
      <c r="F23">
        <v>8318</v>
      </c>
      <c r="M23"/>
      <c r="N23" s="17"/>
    </row>
    <row r="24" spans="1:14">
      <c r="A24" s="22">
        <v>38767</v>
      </c>
      <c r="B24" s="25">
        <v>3</v>
      </c>
      <c r="C24" s="23">
        <v>694</v>
      </c>
      <c r="D24" s="23">
        <v>2725</v>
      </c>
      <c r="E24" s="23">
        <v>292</v>
      </c>
      <c r="F24">
        <v>3711</v>
      </c>
      <c r="M24"/>
      <c r="N24" s="17"/>
    </row>
    <row r="25" spans="1:14" hidden="1">
      <c r="A25" s="22">
        <v>38768</v>
      </c>
      <c r="B25" s="25">
        <v>3</v>
      </c>
      <c r="C25" s="23">
        <v>2439</v>
      </c>
      <c r="D25" s="23">
        <v>7715</v>
      </c>
      <c r="E25" s="23">
        <v>1764</v>
      </c>
      <c r="F25">
        <v>11918</v>
      </c>
      <c r="M25"/>
      <c r="N25" s="17"/>
    </row>
    <row r="26" spans="1:14">
      <c r="A26" s="22">
        <v>38769</v>
      </c>
      <c r="B26" s="25">
        <v>3</v>
      </c>
      <c r="C26" s="23">
        <v>5662</v>
      </c>
      <c r="D26" s="23">
        <v>2861</v>
      </c>
      <c r="E26" s="23">
        <v>798</v>
      </c>
      <c r="F26">
        <v>9321</v>
      </c>
      <c r="M26"/>
      <c r="N26" s="17"/>
    </row>
    <row r="27" spans="1:14">
      <c r="A27" s="22">
        <v>38770</v>
      </c>
      <c r="B27" s="25">
        <v>4</v>
      </c>
      <c r="C27" s="23">
        <v>4506</v>
      </c>
      <c r="D27" s="23">
        <v>101</v>
      </c>
      <c r="E27" s="23">
        <v>1801</v>
      </c>
      <c r="F27">
        <v>6408</v>
      </c>
      <c r="M27"/>
      <c r="N27" s="17"/>
    </row>
    <row r="28" spans="1:14" hidden="1">
      <c r="A28" s="22">
        <v>38771</v>
      </c>
      <c r="B28" s="25">
        <v>4</v>
      </c>
      <c r="C28" s="23">
        <v>4735</v>
      </c>
      <c r="D28" s="23">
        <v>4346</v>
      </c>
      <c r="E28" s="23">
        <v>1029</v>
      </c>
      <c r="F28">
        <v>10110</v>
      </c>
      <c r="M28"/>
      <c r="N28" s="17"/>
    </row>
    <row r="29" spans="1:14">
      <c r="A29" s="22">
        <v>38772</v>
      </c>
      <c r="B29" s="25">
        <v>4</v>
      </c>
      <c r="C29" s="23">
        <v>4447</v>
      </c>
      <c r="D29" s="23">
        <v>4599</v>
      </c>
      <c r="E29" s="23">
        <v>254</v>
      </c>
      <c r="F29">
        <v>9300</v>
      </c>
      <c r="M29"/>
      <c r="N29" s="17"/>
    </row>
    <row r="30" spans="1:14">
      <c r="A30" s="22">
        <v>38773</v>
      </c>
      <c r="B30" s="25">
        <v>4</v>
      </c>
      <c r="C30" s="23">
        <v>7667</v>
      </c>
      <c r="D30" s="23">
        <v>4086</v>
      </c>
      <c r="E30" s="23">
        <v>314</v>
      </c>
      <c r="F30">
        <v>12067</v>
      </c>
      <c r="M30"/>
      <c r="N30" s="17"/>
    </row>
    <row r="31" spans="1:14" hidden="1">
      <c r="A31" s="22">
        <v>38774</v>
      </c>
      <c r="B31" s="25">
        <v>4</v>
      </c>
      <c r="C31" s="23">
        <v>6435</v>
      </c>
      <c r="D31" s="23">
        <v>6179</v>
      </c>
      <c r="E31" s="23">
        <v>1287</v>
      </c>
      <c r="F31">
        <v>13901</v>
      </c>
      <c r="M31"/>
      <c r="N31" s="17"/>
    </row>
    <row r="32" spans="1:14">
      <c r="A32" s="22">
        <v>38775</v>
      </c>
      <c r="B32" s="25">
        <v>4</v>
      </c>
      <c r="C32" s="23">
        <v>6658</v>
      </c>
      <c r="D32" s="23">
        <v>6873</v>
      </c>
      <c r="E32" s="23">
        <v>486</v>
      </c>
      <c r="F32">
        <v>14017</v>
      </c>
      <c r="M32"/>
      <c r="N32" s="17"/>
    </row>
    <row r="33" spans="1:14">
      <c r="A33" s="22">
        <v>38776</v>
      </c>
      <c r="B33" s="25">
        <v>4</v>
      </c>
      <c r="C33" s="23">
        <v>1038</v>
      </c>
      <c r="D33" s="23">
        <v>6921</v>
      </c>
      <c r="E33" s="23">
        <v>296</v>
      </c>
      <c r="F33">
        <v>8255</v>
      </c>
      <c r="M33"/>
      <c r="N33" s="17"/>
    </row>
    <row r="34" spans="1:14">
      <c r="A34" t="s">
        <v>132</v>
      </c>
      <c r="B34"/>
      <c r="C34" s="32"/>
      <c r="D34" s="32"/>
      <c r="E34" s="32"/>
      <c r="F34">
        <f>SUBTOTAL(103,[Total])</f>
        <v>20</v>
      </c>
    </row>
    <row r="35" spans="1:14">
      <c r="A35" s="22"/>
      <c r="C35" s="23"/>
      <c r="D35" s="23"/>
    </row>
    <row r="36" spans="1:14">
      <c r="A36" s="22"/>
      <c r="C36" s="23"/>
      <c r="D36" s="23"/>
    </row>
    <row r="37" spans="1:14">
      <c r="A37" s="22"/>
      <c r="C37" s="23"/>
      <c r="D37" s="23"/>
    </row>
  </sheetData>
  <mergeCells count="3">
    <mergeCell ref="A1:E1"/>
    <mergeCell ref="A2:E2"/>
    <mergeCell ref="A3:E3"/>
  </mergeCells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>
  <dimension ref="A1:N41"/>
  <sheetViews>
    <sheetView tabSelected="1" workbookViewId="0">
      <selection activeCell="C6" sqref="C6"/>
    </sheetView>
  </sheetViews>
  <sheetFormatPr defaultRowHeight="12.75" outlineLevelRow="2"/>
  <cols>
    <col min="1" max="1" width="9.28515625" customWidth="1"/>
    <col min="2" max="2" width="9.85546875" style="25" customWidth="1"/>
    <col min="3" max="3" width="15.140625" customWidth="1"/>
    <col min="4" max="4" width="9.7109375" customWidth="1"/>
    <col min="5" max="5" width="14.7109375" customWidth="1"/>
    <col min="6" max="6" width="8" customWidth="1"/>
    <col min="7" max="7" width="3.5703125" customWidth="1"/>
    <col min="8" max="8" width="6.7109375" customWidth="1"/>
    <col min="9" max="9" width="7.28515625" customWidth="1"/>
    <col min="10" max="10" width="13" customWidth="1"/>
    <col min="11" max="11" width="8.42578125" customWidth="1"/>
    <col min="12" max="12" width="13.140625" customWidth="1"/>
    <col min="13" max="13" width="7.42578125" style="17" customWidth="1"/>
    <col min="14" max="14" width="3.85546875" customWidth="1"/>
    <col min="15" max="15" width="12" bestFit="1" customWidth="1"/>
    <col min="16" max="16" width="12.5703125" bestFit="1" customWidth="1"/>
    <col min="17" max="17" width="9.28515625" customWidth="1"/>
  </cols>
  <sheetData>
    <row r="1" spans="1:14" ht="22.5">
      <c r="A1" s="31" t="s">
        <v>127</v>
      </c>
      <c r="B1" s="31"/>
      <c r="C1" s="31"/>
      <c r="D1" s="31"/>
      <c r="E1" s="31"/>
      <c r="M1"/>
    </row>
    <row r="2" spans="1:14" ht="22.5">
      <c r="A2" s="31" t="s">
        <v>133</v>
      </c>
      <c r="B2" s="31"/>
      <c r="C2" s="31"/>
      <c r="D2" s="31"/>
      <c r="E2" s="31"/>
      <c r="M2"/>
    </row>
    <row r="3" spans="1:14" ht="22.5">
      <c r="A3" s="31" t="s">
        <v>134</v>
      </c>
      <c r="B3" s="31"/>
      <c r="C3" s="31"/>
      <c r="D3" s="31"/>
      <c r="E3" s="31"/>
      <c r="M3"/>
    </row>
    <row r="4" spans="1:14">
      <c r="M4"/>
    </row>
    <row r="5" spans="1:14" ht="15.75" thickBot="1">
      <c r="A5" s="34" t="s">
        <v>128</v>
      </c>
      <c r="B5" s="35" t="s">
        <v>135</v>
      </c>
      <c r="C5" s="36" t="s">
        <v>129</v>
      </c>
      <c r="D5" s="37" t="s">
        <v>130</v>
      </c>
      <c r="E5" s="37" t="s">
        <v>131</v>
      </c>
      <c r="F5" s="38" t="s">
        <v>132</v>
      </c>
      <c r="M5"/>
    </row>
    <row r="6" spans="1:14" ht="13.5" outlineLevel="2" thickTop="1">
      <c r="A6" s="39">
        <v>38749</v>
      </c>
      <c r="B6" s="40">
        <v>1</v>
      </c>
      <c r="C6" s="40">
        <v>609</v>
      </c>
      <c r="D6" s="40">
        <v>3948</v>
      </c>
      <c r="E6" s="40">
        <v>1307</v>
      </c>
      <c r="F6" s="41">
        <v>5864</v>
      </c>
      <c r="M6"/>
    </row>
    <row r="7" spans="1:14" ht="15" outlineLevel="2">
      <c r="A7" s="42">
        <v>38750</v>
      </c>
      <c r="B7" s="43">
        <v>1</v>
      </c>
      <c r="C7" s="43">
        <v>1917</v>
      </c>
      <c r="D7" s="43">
        <v>4232</v>
      </c>
      <c r="E7" s="43">
        <v>870</v>
      </c>
      <c r="F7" s="44">
        <v>7019</v>
      </c>
      <c r="H7" s="20"/>
      <c r="I7" s="21"/>
      <c r="J7" s="20"/>
      <c r="K7" s="20"/>
      <c r="L7" s="20"/>
      <c r="M7"/>
      <c r="N7" s="17"/>
    </row>
    <row r="8" spans="1:14" outlineLevel="2">
      <c r="A8" s="39">
        <v>38751</v>
      </c>
      <c r="B8" s="40">
        <v>1</v>
      </c>
      <c r="C8" s="40">
        <v>7561</v>
      </c>
      <c r="D8" s="40">
        <v>5834</v>
      </c>
      <c r="E8" s="40">
        <v>689</v>
      </c>
      <c r="F8" s="41">
        <v>14084</v>
      </c>
      <c r="H8" s="24"/>
      <c r="I8" s="24"/>
      <c r="J8" s="24"/>
      <c r="K8" s="24"/>
      <c r="L8" s="24"/>
      <c r="M8"/>
      <c r="N8" s="17"/>
    </row>
    <row r="9" spans="1:14" ht="15" outlineLevel="2">
      <c r="A9" s="42">
        <v>38752</v>
      </c>
      <c r="B9" s="43">
        <v>1</v>
      </c>
      <c r="C9" s="43">
        <v>5011</v>
      </c>
      <c r="D9" s="43">
        <v>2877</v>
      </c>
      <c r="E9" s="43">
        <v>1516</v>
      </c>
      <c r="F9" s="44">
        <v>9404</v>
      </c>
      <c r="H9" s="20"/>
      <c r="I9" s="21"/>
      <c r="J9" s="20"/>
      <c r="K9" s="20"/>
      <c r="L9" s="20"/>
      <c r="M9"/>
      <c r="N9" s="17"/>
    </row>
    <row r="10" spans="1:14" outlineLevel="2">
      <c r="A10" s="39">
        <v>38753</v>
      </c>
      <c r="B10" s="40">
        <v>1</v>
      </c>
      <c r="C10" s="40">
        <v>3696</v>
      </c>
      <c r="D10" s="40">
        <v>501</v>
      </c>
      <c r="E10" s="40">
        <v>490</v>
      </c>
      <c r="F10" s="41">
        <v>4687</v>
      </c>
      <c r="M10"/>
      <c r="N10" s="17"/>
    </row>
    <row r="11" spans="1:14" outlineLevel="2">
      <c r="A11" s="42">
        <v>38754</v>
      </c>
      <c r="B11" s="43">
        <v>1</v>
      </c>
      <c r="C11" s="43">
        <v>6256</v>
      </c>
      <c r="D11" s="43">
        <v>3317</v>
      </c>
      <c r="E11" s="43">
        <v>1591</v>
      </c>
      <c r="F11" s="44">
        <v>11164</v>
      </c>
      <c r="M11"/>
      <c r="N11" s="17"/>
    </row>
    <row r="12" spans="1:14" outlineLevel="2">
      <c r="A12" s="39">
        <v>38755</v>
      </c>
      <c r="B12" s="40">
        <v>1</v>
      </c>
      <c r="C12" s="40">
        <v>2651</v>
      </c>
      <c r="D12" s="40">
        <v>708</v>
      </c>
      <c r="E12" s="40">
        <v>1118</v>
      </c>
      <c r="F12" s="41">
        <v>4477</v>
      </c>
      <c r="M12"/>
      <c r="N12" s="17"/>
    </row>
    <row r="13" spans="1:14" outlineLevel="1">
      <c r="A13" s="39"/>
      <c r="B13" s="45" t="s">
        <v>145</v>
      </c>
      <c r="C13" s="40"/>
      <c r="D13" s="40"/>
      <c r="E13" s="40"/>
      <c r="F13" s="41">
        <f>SUBTOTAL(9,F6:F12)</f>
        <v>56699</v>
      </c>
      <c r="M13"/>
      <c r="N13" s="17"/>
    </row>
    <row r="14" spans="1:14" outlineLevel="2">
      <c r="A14" s="42">
        <v>38756</v>
      </c>
      <c r="B14" s="43">
        <v>2</v>
      </c>
      <c r="C14" s="43">
        <v>1919</v>
      </c>
      <c r="D14" s="43">
        <v>5156</v>
      </c>
      <c r="E14" s="43">
        <v>669</v>
      </c>
      <c r="F14" s="44">
        <v>7744</v>
      </c>
      <c r="M14"/>
      <c r="N14" s="17"/>
    </row>
    <row r="15" spans="1:14" outlineLevel="2">
      <c r="A15" s="39">
        <v>38757</v>
      </c>
      <c r="B15" s="40">
        <v>2</v>
      </c>
      <c r="C15" s="40">
        <v>5079</v>
      </c>
      <c r="D15" s="40">
        <v>4751</v>
      </c>
      <c r="E15" s="40">
        <v>367</v>
      </c>
      <c r="F15" s="41">
        <v>10197</v>
      </c>
      <c r="M15"/>
      <c r="N15" s="17"/>
    </row>
    <row r="16" spans="1:14" outlineLevel="2">
      <c r="A16" s="42">
        <v>38758</v>
      </c>
      <c r="B16" s="43">
        <v>2</v>
      </c>
      <c r="C16" s="43">
        <v>1965</v>
      </c>
      <c r="D16" s="43">
        <v>3113</v>
      </c>
      <c r="E16" s="43">
        <v>1562</v>
      </c>
      <c r="F16" s="44">
        <v>6640</v>
      </c>
      <c r="M16"/>
      <c r="N16" s="17"/>
    </row>
    <row r="17" spans="1:14" outlineLevel="2">
      <c r="A17" s="39">
        <v>38759</v>
      </c>
      <c r="B17" s="40">
        <v>2</v>
      </c>
      <c r="C17" s="40">
        <v>6092</v>
      </c>
      <c r="D17" s="40">
        <v>1443</v>
      </c>
      <c r="E17" s="40">
        <v>1994</v>
      </c>
      <c r="F17" s="41">
        <v>9529</v>
      </c>
      <c r="M17"/>
      <c r="N17" s="17"/>
    </row>
    <row r="18" spans="1:14" outlineLevel="2">
      <c r="A18" s="42">
        <v>38760</v>
      </c>
      <c r="B18" s="43">
        <v>2</v>
      </c>
      <c r="C18" s="43">
        <v>753</v>
      </c>
      <c r="D18" s="43">
        <v>2802</v>
      </c>
      <c r="E18" s="43">
        <v>1572</v>
      </c>
      <c r="F18" s="44">
        <v>5127</v>
      </c>
      <c r="M18"/>
      <c r="N18" s="17"/>
    </row>
    <row r="19" spans="1:14" outlineLevel="2">
      <c r="A19" s="39">
        <v>38761</v>
      </c>
      <c r="B19" s="40">
        <v>2</v>
      </c>
      <c r="C19" s="40">
        <v>8684</v>
      </c>
      <c r="D19" s="40">
        <v>5830</v>
      </c>
      <c r="E19" s="40">
        <v>659</v>
      </c>
      <c r="F19" s="41">
        <v>15173</v>
      </c>
      <c r="M19"/>
      <c r="N19" s="17"/>
    </row>
    <row r="20" spans="1:14" outlineLevel="2">
      <c r="A20" s="42">
        <v>38762</v>
      </c>
      <c r="B20" s="43">
        <v>2</v>
      </c>
      <c r="C20" s="43">
        <v>4703</v>
      </c>
      <c r="D20" s="43">
        <v>1571</v>
      </c>
      <c r="E20" s="43">
        <v>1331</v>
      </c>
      <c r="F20" s="44">
        <v>7605</v>
      </c>
      <c r="M20"/>
      <c r="N20" s="17"/>
    </row>
    <row r="21" spans="1:14" outlineLevel="1">
      <c r="A21" s="42"/>
      <c r="B21" s="46" t="s">
        <v>146</v>
      </c>
      <c r="C21" s="43"/>
      <c r="D21" s="43"/>
      <c r="E21" s="43"/>
      <c r="F21" s="44">
        <f>SUBTOTAL(9,F14:F20)</f>
        <v>62015</v>
      </c>
      <c r="M21"/>
      <c r="N21" s="17"/>
    </row>
    <row r="22" spans="1:14" outlineLevel="2">
      <c r="A22" s="39">
        <v>38763</v>
      </c>
      <c r="B22" s="40">
        <v>3</v>
      </c>
      <c r="C22" s="40">
        <v>1222</v>
      </c>
      <c r="D22" s="40">
        <v>7737</v>
      </c>
      <c r="E22" s="40">
        <v>459</v>
      </c>
      <c r="F22" s="41">
        <v>9418</v>
      </c>
      <c r="M22"/>
      <c r="N22" s="17"/>
    </row>
    <row r="23" spans="1:14" outlineLevel="2">
      <c r="A23" s="42">
        <v>38764</v>
      </c>
      <c r="B23" s="43">
        <v>3</v>
      </c>
      <c r="C23" s="43">
        <v>523</v>
      </c>
      <c r="D23" s="43">
        <v>6735</v>
      </c>
      <c r="E23" s="43">
        <v>1423</v>
      </c>
      <c r="F23" s="44">
        <v>8681</v>
      </c>
      <c r="M23"/>
      <c r="N23" s="17"/>
    </row>
    <row r="24" spans="1:14" outlineLevel="2">
      <c r="A24" s="39">
        <v>38765</v>
      </c>
      <c r="B24" s="40">
        <v>3</v>
      </c>
      <c r="C24" s="40">
        <v>7996</v>
      </c>
      <c r="D24" s="40">
        <v>5778</v>
      </c>
      <c r="E24" s="40">
        <v>835</v>
      </c>
      <c r="F24" s="41">
        <v>14609</v>
      </c>
      <c r="M24"/>
      <c r="N24" s="17"/>
    </row>
    <row r="25" spans="1:14" outlineLevel="2">
      <c r="A25" s="42">
        <v>38766</v>
      </c>
      <c r="B25" s="43">
        <v>3</v>
      </c>
      <c r="C25" s="43">
        <v>407</v>
      </c>
      <c r="D25" s="43">
        <v>6530</v>
      </c>
      <c r="E25" s="43">
        <v>1381</v>
      </c>
      <c r="F25" s="44">
        <v>8318</v>
      </c>
      <c r="M25"/>
      <c r="N25" s="17"/>
    </row>
    <row r="26" spans="1:14" outlineLevel="2">
      <c r="A26" s="39">
        <v>38767</v>
      </c>
      <c r="B26" s="40">
        <v>3</v>
      </c>
      <c r="C26" s="40">
        <v>694</v>
      </c>
      <c r="D26" s="40">
        <v>2725</v>
      </c>
      <c r="E26" s="40">
        <v>292</v>
      </c>
      <c r="F26" s="41">
        <v>3711</v>
      </c>
      <c r="M26"/>
      <c r="N26" s="17"/>
    </row>
    <row r="27" spans="1:14" outlineLevel="2">
      <c r="A27" s="42">
        <v>38768</v>
      </c>
      <c r="B27" s="43">
        <v>3</v>
      </c>
      <c r="C27" s="43">
        <v>2439</v>
      </c>
      <c r="D27" s="43">
        <v>7715</v>
      </c>
      <c r="E27" s="43">
        <v>1764</v>
      </c>
      <c r="F27" s="44">
        <v>11918</v>
      </c>
      <c r="M27"/>
      <c r="N27" s="17"/>
    </row>
    <row r="28" spans="1:14" outlineLevel="2">
      <c r="A28" s="39">
        <v>38769</v>
      </c>
      <c r="B28" s="40">
        <v>3</v>
      </c>
      <c r="C28" s="40">
        <v>5662</v>
      </c>
      <c r="D28" s="40">
        <v>2861</v>
      </c>
      <c r="E28" s="40">
        <v>798</v>
      </c>
      <c r="F28" s="41">
        <v>9321</v>
      </c>
      <c r="M28"/>
      <c r="N28" s="17"/>
    </row>
    <row r="29" spans="1:14" outlineLevel="1">
      <c r="A29" s="39"/>
      <c r="B29" s="47" t="s">
        <v>147</v>
      </c>
      <c r="C29" s="40"/>
      <c r="D29" s="40"/>
      <c r="E29" s="40"/>
      <c r="F29" s="41">
        <f>SUBTOTAL(9,F22:F28)</f>
        <v>65976</v>
      </c>
      <c r="M29"/>
      <c r="N29" s="17"/>
    </row>
    <row r="30" spans="1:14" outlineLevel="2">
      <c r="A30" s="42">
        <v>38770</v>
      </c>
      <c r="B30" s="43">
        <v>4</v>
      </c>
      <c r="C30" s="43">
        <v>4506</v>
      </c>
      <c r="D30" s="43">
        <v>101</v>
      </c>
      <c r="E30" s="43">
        <v>1801</v>
      </c>
      <c r="F30" s="44">
        <v>6408</v>
      </c>
      <c r="M30"/>
      <c r="N30" s="17"/>
    </row>
    <row r="31" spans="1:14" outlineLevel="2">
      <c r="A31" s="39">
        <v>38771</v>
      </c>
      <c r="B31" s="40">
        <v>4</v>
      </c>
      <c r="C31" s="40">
        <v>4735</v>
      </c>
      <c r="D31" s="40">
        <v>4346</v>
      </c>
      <c r="E31" s="40">
        <v>1029</v>
      </c>
      <c r="F31" s="41">
        <v>10110</v>
      </c>
      <c r="M31"/>
      <c r="N31" s="17"/>
    </row>
    <row r="32" spans="1:14" outlineLevel="2">
      <c r="A32" s="42">
        <v>38772</v>
      </c>
      <c r="B32" s="43">
        <v>4</v>
      </c>
      <c r="C32" s="43">
        <v>4447</v>
      </c>
      <c r="D32" s="43">
        <v>4599</v>
      </c>
      <c r="E32" s="43">
        <v>254</v>
      </c>
      <c r="F32" s="44">
        <v>9300</v>
      </c>
      <c r="M32"/>
      <c r="N32" s="17"/>
    </row>
    <row r="33" spans="1:14" outlineLevel="2">
      <c r="A33" s="39">
        <v>38773</v>
      </c>
      <c r="B33" s="40">
        <v>4</v>
      </c>
      <c r="C33" s="40">
        <v>7667</v>
      </c>
      <c r="D33" s="40">
        <v>4086</v>
      </c>
      <c r="E33" s="40">
        <v>314</v>
      </c>
      <c r="F33" s="41">
        <v>12067</v>
      </c>
      <c r="M33"/>
      <c r="N33" s="17"/>
    </row>
    <row r="34" spans="1:14" outlineLevel="2">
      <c r="A34" s="42">
        <v>38774</v>
      </c>
      <c r="B34" s="43">
        <v>4</v>
      </c>
      <c r="C34" s="43">
        <v>6435</v>
      </c>
      <c r="D34" s="43">
        <v>6179</v>
      </c>
      <c r="E34" s="43">
        <v>1287</v>
      </c>
      <c r="F34" s="44">
        <v>13901</v>
      </c>
      <c r="M34"/>
      <c r="N34" s="17"/>
    </row>
    <row r="35" spans="1:14" outlineLevel="2">
      <c r="A35" s="39">
        <v>38775</v>
      </c>
      <c r="B35" s="40">
        <v>4</v>
      </c>
      <c r="C35" s="40">
        <v>6658</v>
      </c>
      <c r="D35" s="40">
        <v>6873</v>
      </c>
      <c r="E35" s="40">
        <v>486</v>
      </c>
      <c r="F35" s="41">
        <v>14017</v>
      </c>
      <c r="M35"/>
      <c r="N35" s="17"/>
    </row>
    <row r="36" spans="1:14" outlineLevel="2">
      <c r="A36" s="42">
        <v>38776</v>
      </c>
      <c r="B36" s="43">
        <v>4</v>
      </c>
      <c r="C36" s="43">
        <v>1038</v>
      </c>
      <c r="D36" s="43">
        <v>6921</v>
      </c>
      <c r="E36" s="43">
        <v>296</v>
      </c>
      <c r="F36" s="44">
        <v>8255</v>
      </c>
      <c r="M36"/>
      <c r="N36" s="17"/>
    </row>
    <row r="37" spans="1:14" outlineLevel="1">
      <c r="A37" s="48"/>
      <c r="B37" s="50" t="s">
        <v>148</v>
      </c>
      <c r="C37" s="49"/>
      <c r="D37" s="49"/>
      <c r="E37" s="49"/>
      <c r="F37" s="49">
        <f>SUBTOTAL(9,F30:F36)</f>
        <v>74058</v>
      </c>
      <c r="M37"/>
      <c r="N37" s="17"/>
    </row>
    <row r="38" spans="1:14">
      <c r="A38" s="48"/>
      <c r="B38" s="50" t="s">
        <v>149</v>
      </c>
      <c r="C38" s="49"/>
      <c r="D38" s="49"/>
      <c r="E38" s="49"/>
      <c r="F38" s="49">
        <f>SUBTOTAL(9,F6:F36)</f>
        <v>258748</v>
      </c>
      <c r="M38"/>
      <c r="N38" s="17"/>
    </row>
    <row r="39" spans="1:14">
      <c r="A39" s="22"/>
      <c r="C39" s="23"/>
      <c r="D39" s="23"/>
    </row>
    <row r="40" spans="1:14">
      <c r="A40" s="22"/>
      <c r="C40" s="23"/>
      <c r="D40" s="23"/>
    </row>
    <row r="41" spans="1:14">
      <c r="A41" s="22"/>
      <c r="C41" s="23"/>
      <c r="D41" s="23"/>
    </row>
  </sheetData>
  <mergeCells count="3">
    <mergeCell ref="A1:E1"/>
    <mergeCell ref="A2:E2"/>
    <mergeCell ref="A3:E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Inventory</vt:lpstr>
      <vt:lpstr>Employees</vt:lpstr>
      <vt:lpstr>February Sales Calculations</vt:lpstr>
      <vt:lpstr>February Sales Subtotals</vt:lpstr>
      <vt:lpstr>'February Sales Calculations'!Criteria</vt:lpstr>
    </vt:vector>
  </TitlesOfParts>
  <Manager/>
  <Company>Microsoft Corporation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 </cp:lastModifiedBy>
  <cp:lastPrinted>2002-10-02T22:26:03Z</cp:lastPrinted>
  <dcterms:created xsi:type="dcterms:W3CDTF">2001-09-05T18:54:16Z</dcterms:created>
  <dcterms:modified xsi:type="dcterms:W3CDTF">2007-05-25T15:22:57Z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TC060827171033</vt:lpwstr>
  </property>
</Properties>
</file>